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S1. Selected data" sheetId="1" state="hidden" r:id="rId1"/>
    <sheet name="Bank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comments2.xml><?xml version="1.0" encoding="utf-8"?>
<comments xmlns="http://schemas.openxmlformats.org/spreadsheetml/2006/main">
  <authors>
    <author>jcrwiririza</author>
    <author>Rwililiza Jean Chrisostome</author>
  </authors>
  <commentList>
    <comment ref="I12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35" authorId="1">
      <text>
        <r>
          <rPr>
            <b/>
            <sz val="9"/>
            <rFont val="Tahoma"/>
            <family val="2"/>
          </rPr>
          <t>Rwililiza Jean Chrisostome:</t>
        </r>
        <r>
          <rPr>
            <sz val="9"/>
            <rFont val="Tahoma"/>
            <family val="2"/>
          </rPr>
          <t xml:space="preserve">
Data from PSD</t>
        </r>
      </text>
    </comment>
    <comment ref="I16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7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</commentList>
</comments>
</file>

<file path=xl/sharedStrings.xml><?xml version="1.0" encoding="utf-8"?>
<sst xmlns="http://schemas.openxmlformats.org/spreadsheetml/2006/main" count="538" uniqueCount="126">
  <si>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</si>
  <si>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</si>
  <si>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</si>
  <si>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</si>
  <si>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</si>
  <si>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</si>
  <si>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</si>
  <si>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</si>
  <si>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</si>
  <si>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</si>
  <si>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</si>
  <si>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</si>
  <si>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</si>
  <si>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</si>
  <si>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</si>
  <si>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</si>
  <si>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</si>
  <si>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</si>
  <si>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</si>
  <si>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</si>
  <si>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</si>
  <si>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</si>
  <si>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</si>
  <si>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</si>
  <si>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</si>
  <si>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</si>
  <si>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</si>
  <si>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</si>
  <si>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</si>
  <si>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</si>
  <si>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</si>
  <si>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</si>
  <si>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</si>
  <si>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</si>
  <si>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</si>
  <si>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</si>
  <si>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</si>
  <si>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</si>
  <si>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</si>
  <si>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</si>
  <si>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</si>
  <si>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</si>
  <si>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</si>
  <si>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</si>
  <si>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</si>
  <si>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</si>
  <si>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</si>
  <si>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</si>
  <si>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</si>
  <si>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</si>
  <si>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</si>
  <si>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</si>
  <si>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</si>
  <si>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</si>
  <si>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</si>
  <si>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</si>
  <si>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</si>
  <si>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</si>
  <si>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</si>
  <si>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</si>
  <si>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</si>
  <si>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</si>
  <si>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DISTRIBUTION</t>
  </si>
  <si>
    <t>CITY OF KIGALI</t>
  </si>
  <si>
    <t>NORTHERN PROVINCE</t>
  </si>
  <si>
    <t>EASTERN PROVINCE</t>
  </si>
  <si>
    <t>WESTERN PROVINCE</t>
  </si>
  <si>
    <t>SOUTHERN PROVINCE</t>
  </si>
  <si>
    <t>NUMBER OF BRANCHES</t>
  </si>
  <si>
    <t>NUMBER OF SUB BRANCHES</t>
  </si>
  <si>
    <t>NUNBER OF COUNTERS/OUTLETS</t>
  </si>
  <si>
    <t>TOTAL BRANCHES</t>
  </si>
  <si>
    <t>NUMBER OF CLIENTS ACCOUNTS</t>
  </si>
  <si>
    <t>NUMBER OFDEPOSITORS</t>
  </si>
  <si>
    <t>NUMBER OF LOANS</t>
  </si>
  <si>
    <t>NUMBER OF BORROWERS</t>
  </si>
  <si>
    <t>NUMBER OF ATMs</t>
  </si>
  <si>
    <t>Q1,2013</t>
  </si>
  <si>
    <t>Q2,2013</t>
  </si>
  <si>
    <t>Q3,2013</t>
  </si>
  <si>
    <t>Q4,2013</t>
  </si>
  <si>
    <t>Q1,2014</t>
  </si>
  <si>
    <t>Q2,2014</t>
  </si>
  <si>
    <t>Q3,2014</t>
  </si>
  <si>
    <t>Q4,2014</t>
  </si>
  <si>
    <t>Q1,2015</t>
  </si>
  <si>
    <t>Q2,2015</t>
  </si>
  <si>
    <t>Q3,2015</t>
  </si>
  <si>
    <t>Q4,2015</t>
  </si>
  <si>
    <t>Q1,2016</t>
  </si>
  <si>
    <t>Q2,2016</t>
  </si>
  <si>
    <t>Q3,2016</t>
  </si>
  <si>
    <t>Q4,2016</t>
  </si>
  <si>
    <t>Q1,2017</t>
  </si>
  <si>
    <t>Q2,2017</t>
  </si>
  <si>
    <t>Q3,2017</t>
  </si>
  <si>
    <t>PERIOD</t>
  </si>
  <si>
    <t>NUMBER OF DEPOSITORS</t>
  </si>
  <si>
    <t>TABLE 01. Bank Access</t>
  </si>
  <si>
    <t>Q4,2017</t>
  </si>
  <si>
    <t>Q1,2018</t>
  </si>
  <si>
    <t>NATIONAL BANK OF RWANDA</t>
  </si>
  <si>
    <t>Q2,2018</t>
  </si>
  <si>
    <t>Q3,2018</t>
  </si>
  <si>
    <t>Q4,2018</t>
  </si>
  <si>
    <t>NUMBER OF DORMANT ACCOUNTS</t>
  </si>
  <si>
    <t>Q1,2019</t>
  </si>
  <si>
    <t>Q2,2019</t>
  </si>
  <si>
    <t>Q3,2019</t>
  </si>
  <si>
    <t>BANK OUTREACH &amp; USAGE OF FINANCIAL PRODUCTS</t>
  </si>
  <si>
    <t>Q4,2019</t>
  </si>
  <si>
    <t>Q1,2021</t>
  </si>
  <si>
    <t>Q4,2020</t>
  </si>
  <si>
    <t>Q3,2020</t>
  </si>
  <si>
    <t>Q2,2020</t>
  </si>
  <si>
    <t>Q1,2020</t>
  </si>
  <si>
    <t>Q2,2021</t>
  </si>
  <si>
    <t>FINANCIAL SECTOR  DEVELOPMENT &amp;  INCLUSION DEPARTMENT</t>
  </si>
  <si>
    <t>Q3,2021</t>
  </si>
  <si>
    <t>Q4,2021</t>
  </si>
  <si>
    <t>Q1,2022</t>
  </si>
  <si>
    <t>Q2,2022</t>
  </si>
  <si>
    <t>Q3,2022</t>
  </si>
  <si>
    <t>Q4,2022</t>
  </si>
  <si>
    <t>Q1,2023</t>
  </si>
  <si>
    <t>Q2,2023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</si>
</sst>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9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30"/>
      <name val="Bookman Old Style"/>
      <family val="1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8"/>
      <name val="Times New Roman"/>
      <family val="2"/>
    </font>
  </fonts>
  <fills count="10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/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8" fillId="3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8" fillId="0" borderId="0" applyFont="0" applyFill="0" applyBorder="0" applyAlignment="0" applyProtection="0"/>
    <xf numFmtId="38" fontId="7" fillId="37" borderId="9">
      <alignment vertical="top" wrapText="1"/>
      <protection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40" borderId="0" xfId="0" applyFill="1" applyAlignment="1">
      <alignment/>
    </xf>
    <xf numFmtId="0" fontId="8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172" fontId="84" fillId="0" borderId="19" xfId="388" applyNumberFormat="1" applyFont="1" applyFill="1" applyBorder="1" applyAlignment="1">
      <alignment/>
    </xf>
    <xf numFmtId="172" fontId="84" fillId="0" borderId="20" xfId="388" applyNumberFormat="1" applyFont="1" applyFill="1" applyBorder="1" applyAlignment="1">
      <alignment/>
    </xf>
    <xf numFmtId="0" fontId="82" fillId="41" borderId="17" xfId="0" applyFont="1" applyFill="1" applyBorder="1" applyAlignment="1">
      <alignment/>
    </xf>
    <xf numFmtId="175" fontId="8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4" fillId="0" borderId="21" xfId="0" applyFont="1" applyFill="1" applyBorder="1" applyAlignment="1">
      <alignment/>
    </xf>
    <xf numFmtId="43" fontId="84" fillId="0" borderId="22" xfId="45" applyFont="1" applyFill="1" applyBorder="1" applyAlignment="1">
      <alignment/>
    </xf>
    <xf numFmtId="172" fontId="84" fillId="0" borderId="22" xfId="388" applyNumberFormat="1" applyFont="1" applyFill="1" applyBorder="1" applyAlignment="1">
      <alignment/>
    </xf>
    <xf numFmtId="172" fontId="84" fillId="0" borderId="23" xfId="388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43" fontId="84" fillId="0" borderId="25" xfId="45" applyFont="1" applyFill="1" applyBorder="1" applyAlignment="1">
      <alignment/>
    </xf>
    <xf numFmtId="172" fontId="84" fillId="0" borderId="25" xfId="388" applyNumberFormat="1" applyFont="1" applyFill="1" applyBorder="1" applyAlignment="1">
      <alignment/>
    </xf>
    <xf numFmtId="172" fontId="84" fillId="0" borderId="26" xfId="388" applyNumberFormat="1" applyFont="1" applyFill="1" applyBorder="1" applyAlignment="1">
      <alignment/>
    </xf>
    <xf numFmtId="0" fontId="86" fillId="42" borderId="27" xfId="0" applyFont="1" applyFill="1" applyBorder="1" applyAlignment="1">
      <alignment vertical="center" wrapText="1" readingOrder="1"/>
    </xf>
    <xf numFmtId="0" fontId="87" fillId="42" borderId="27" xfId="0" applyFont="1" applyFill="1" applyBorder="1" applyAlignment="1">
      <alignment vertical="center" wrapText="1" readingOrder="1"/>
    </xf>
    <xf numFmtId="0" fontId="86" fillId="0" borderId="28" xfId="0" applyFont="1" applyBorder="1" applyAlignment="1">
      <alignment horizontal="center" vertical="center" wrapText="1" readingOrder="1"/>
    </xf>
    <xf numFmtId="0" fontId="88" fillId="42" borderId="28" xfId="0" applyFont="1" applyFill="1" applyBorder="1" applyAlignment="1">
      <alignment horizontal="lef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0" fontId="86" fillId="0" borderId="28" xfId="0" applyFont="1" applyBorder="1" applyAlignment="1">
      <alignment horizontal="right" vertical="center" wrapText="1" readingOrder="1"/>
    </xf>
    <xf numFmtId="2" fontId="86" fillId="0" borderId="28" xfId="0" applyNumberFormat="1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175" fontId="82" fillId="41" borderId="17" xfId="45" applyNumberFormat="1" applyFont="1" applyFill="1" applyBorder="1" applyAlignment="1">
      <alignment/>
    </xf>
    <xf numFmtId="0" fontId="89" fillId="43" borderId="22" xfId="0" applyFont="1" applyFill="1" applyBorder="1" applyAlignment="1">
      <alignment/>
    </xf>
    <xf numFmtId="201" fontId="8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0" fillId="40" borderId="0" xfId="279" applyFont="1" applyFill="1" applyAlignment="1" applyProtection="1">
      <alignment/>
      <protection/>
    </xf>
    <xf numFmtId="0" fontId="91" fillId="40" borderId="0" xfId="0" applyFont="1" applyFill="1" applyAlignment="1">
      <alignment/>
    </xf>
    <xf numFmtId="0" fontId="92" fillId="40" borderId="32" xfId="0" applyFont="1" applyFill="1" applyBorder="1" applyAlignment="1">
      <alignment horizontal="left" indent="1"/>
    </xf>
    <xf numFmtId="202" fontId="92" fillId="40" borderId="32" xfId="313" applyNumberFormat="1" applyFont="1" applyFill="1" applyBorder="1">
      <alignment/>
      <protection/>
    </xf>
    <xf numFmtId="0" fontId="91" fillId="40" borderId="32" xfId="0" applyFont="1" applyFill="1" applyBorder="1" applyAlignment="1">
      <alignment/>
    </xf>
    <xf numFmtId="0" fontId="8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8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8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3" fillId="0" borderId="0" xfId="0" applyFont="1" applyAlignment="1">
      <alignment/>
    </xf>
    <xf numFmtId="175" fontId="93" fillId="0" borderId="0" xfId="256" applyNumberFormat="1" applyFont="1" applyAlignment="1">
      <alignment/>
    </xf>
    <xf numFmtId="210" fontId="94" fillId="45" borderId="35" xfId="256" applyNumberFormat="1" applyFont="1" applyFill="1" applyBorder="1" applyAlignment="1">
      <alignment vertical="top"/>
    </xf>
    <xf numFmtId="210" fontId="94" fillId="45" borderId="36" xfId="256" applyNumberFormat="1" applyFont="1" applyFill="1" applyBorder="1" applyAlignment="1">
      <alignment vertical="top"/>
    </xf>
    <xf numFmtId="210" fontId="94" fillId="45" borderId="37" xfId="256" applyNumberFormat="1" applyFont="1" applyFill="1" applyBorder="1" applyAlignment="1">
      <alignment vertical="top"/>
    </xf>
    <xf numFmtId="210" fontId="94" fillId="45" borderId="38" xfId="256" applyNumberFormat="1" applyFont="1" applyFill="1" applyBorder="1" applyAlignment="1">
      <alignment vertical="top"/>
    </xf>
    <xf numFmtId="175" fontId="93" fillId="46" borderId="39" xfId="256" applyNumberFormat="1" applyFont="1" applyFill="1" applyBorder="1" applyAlignment="1" applyProtection="1">
      <alignment horizontal="left" indent="3"/>
      <protection/>
    </xf>
    <xf numFmtId="175" fontId="93" fillId="0" borderId="40" xfId="256" applyNumberFormat="1" applyFont="1" applyBorder="1" applyAlignment="1">
      <alignment/>
    </xf>
    <xf numFmtId="175" fontId="93" fillId="0" borderId="41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3" fillId="0" borderId="42" xfId="256" applyNumberFormat="1" applyFont="1" applyBorder="1" applyAlignment="1">
      <alignment/>
    </xf>
    <xf numFmtId="175" fontId="93" fillId="0" borderId="43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20" xfId="256" applyNumberFormat="1" applyFont="1" applyBorder="1" applyAlignment="1">
      <alignment/>
    </xf>
    <xf numFmtId="175" fontId="93" fillId="0" borderId="18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3" fillId="0" borderId="46" xfId="256" applyNumberFormat="1" applyFont="1" applyBorder="1" applyAlignment="1">
      <alignment/>
    </xf>
    <xf numFmtId="175" fontId="93" fillId="0" borderId="19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49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3" fillId="0" borderId="51" xfId="256" applyNumberFormat="1" applyFont="1" applyBorder="1" applyAlignment="1">
      <alignment/>
    </xf>
    <xf numFmtId="175" fontId="93" fillId="0" borderId="52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0" borderId="54" xfId="0" applyFont="1" applyBorder="1" applyAlignment="1">
      <alignment/>
    </xf>
    <xf numFmtId="175" fontId="94" fillId="0" borderId="55" xfId="256" applyNumberFormat="1" applyFont="1" applyBorder="1" applyAlignment="1">
      <alignment/>
    </xf>
    <xf numFmtId="175" fontId="94" fillId="0" borderId="56" xfId="256" applyNumberFormat="1" applyFont="1" applyBorder="1" applyAlignment="1">
      <alignment/>
    </xf>
    <xf numFmtId="175" fontId="94" fillId="0" borderId="57" xfId="256" applyNumberFormat="1" applyFont="1" applyBorder="1" applyAlignment="1">
      <alignment/>
    </xf>
    <xf numFmtId="175" fontId="94" fillId="0" borderId="58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0" xfId="256" applyNumberFormat="1" applyFont="1" applyBorder="1" applyAlignment="1">
      <alignment/>
    </xf>
    <xf numFmtId="0" fontId="93" fillId="0" borderId="0" xfId="0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51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45" borderId="37" xfId="0" applyFont="1" applyFill="1" applyBorder="1" applyAlignment="1">
      <alignment wrapText="1"/>
    </xf>
    <xf numFmtId="210" fontId="94" fillId="45" borderId="59" xfId="256" applyNumberFormat="1" applyFont="1" applyFill="1" applyBorder="1" applyAlignment="1">
      <alignment vertical="top"/>
    </xf>
    <xf numFmtId="175" fontId="93" fillId="46" borderId="42" xfId="256" applyNumberFormat="1" applyFont="1" applyFill="1" applyBorder="1" applyAlignment="1" applyProtection="1">
      <alignment horizontal="left" indent="3"/>
      <protection/>
    </xf>
    <xf numFmtId="175" fontId="93" fillId="0" borderId="60" xfId="256" applyNumberFormat="1" applyFont="1" applyBorder="1" applyAlignment="1">
      <alignment/>
    </xf>
    <xf numFmtId="175" fontId="93" fillId="0" borderId="44" xfId="256" applyNumberFormat="1" applyFont="1" applyBorder="1" applyAlignment="1">
      <alignment/>
    </xf>
    <xf numFmtId="175" fontId="93" fillId="0" borderId="46" xfId="256" applyNumberFormat="1" applyFont="1" applyBorder="1" applyAlignment="1" applyProtection="1">
      <alignment horizontal="left" indent="3"/>
      <protection/>
    </xf>
    <xf numFmtId="175" fontId="93" fillId="0" borderId="3" xfId="256" applyNumberFormat="1" applyFont="1" applyBorder="1" applyAlignment="1">
      <alignment/>
    </xf>
    <xf numFmtId="175" fontId="93" fillId="0" borderId="47" xfId="256" applyNumberFormat="1" applyFont="1" applyBorder="1" applyAlignment="1">
      <alignment/>
    </xf>
    <xf numFmtId="175" fontId="93" fillId="0" borderId="51" xfId="256" applyNumberFormat="1" applyFont="1" applyBorder="1" applyAlignment="1" applyProtection="1">
      <alignment horizontal="left" indent="3"/>
      <protection/>
    </xf>
    <xf numFmtId="175" fontId="93" fillId="0" borderId="61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3" fillId="0" borderId="53" xfId="256" applyNumberFormat="1" applyFont="1" applyBorder="1" applyAlignment="1">
      <alignment/>
    </xf>
    <xf numFmtId="0" fontId="94" fillId="0" borderId="57" xfId="0" applyFont="1" applyBorder="1" applyAlignment="1">
      <alignment/>
    </xf>
    <xf numFmtId="175" fontId="94" fillId="0" borderId="62" xfId="256" applyNumberFormat="1" applyFont="1" applyBorder="1" applyAlignment="1">
      <alignment/>
    </xf>
    <xf numFmtId="210" fontId="94" fillId="45" borderId="63" xfId="256" applyNumberFormat="1" applyFont="1" applyFill="1" applyBorder="1" applyAlignment="1">
      <alignment vertical="top"/>
    </xf>
    <xf numFmtId="210" fontId="94" fillId="45" borderId="12" xfId="256" applyNumberFormat="1" applyFont="1" applyFill="1" applyBorder="1" applyAlignment="1">
      <alignment vertical="top"/>
    </xf>
    <xf numFmtId="175" fontId="93" fillId="0" borderId="0" xfId="45" applyNumberFormat="1" applyFont="1" applyAlignment="1">
      <alignment/>
    </xf>
    <xf numFmtId="175" fontId="93" fillId="0" borderId="18" xfId="45" applyNumberFormat="1" applyFont="1" applyBorder="1" applyAlignment="1">
      <alignment/>
    </xf>
    <xf numFmtId="175" fontId="93" fillId="0" borderId="50" xfId="45" applyNumberFormat="1" applyFont="1" applyBorder="1" applyAlignment="1">
      <alignment/>
    </xf>
    <xf numFmtId="210" fontId="94" fillId="45" borderId="64" xfId="256" applyNumberFormat="1" applyFont="1" applyFill="1" applyBorder="1" applyAlignment="1">
      <alignment vertical="top"/>
    </xf>
    <xf numFmtId="175" fontId="94" fillId="39" borderId="39" xfId="256" applyNumberFormat="1" applyFont="1" applyFill="1" applyBorder="1" applyAlignment="1">
      <alignment/>
    </xf>
    <xf numFmtId="175" fontId="94" fillId="39" borderId="45" xfId="256" applyNumberFormat="1" applyFont="1" applyFill="1" applyBorder="1" applyAlignment="1">
      <alignment/>
    </xf>
    <xf numFmtId="175" fontId="94" fillId="39" borderId="48" xfId="256" applyNumberFormat="1" applyFont="1" applyFill="1" applyBorder="1" applyAlignment="1">
      <alignment/>
    </xf>
    <xf numFmtId="175" fontId="94" fillId="39" borderId="54" xfId="256" applyNumberFormat="1" applyFont="1" applyFill="1" applyBorder="1" applyAlignment="1">
      <alignment/>
    </xf>
    <xf numFmtId="175" fontId="94" fillId="47" borderId="41" xfId="256" applyNumberFormat="1" applyFont="1" applyFill="1" applyBorder="1" applyAlignment="1">
      <alignment/>
    </xf>
    <xf numFmtId="175" fontId="94" fillId="47" borderId="18" xfId="256" applyNumberFormat="1" applyFont="1" applyFill="1" applyBorder="1" applyAlignment="1">
      <alignment/>
    </xf>
    <xf numFmtId="175" fontId="94" fillId="47" borderId="50" xfId="256" applyNumberFormat="1" applyFont="1" applyFill="1" applyBorder="1" applyAlignment="1">
      <alignment/>
    </xf>
    <xf numFmtId="175" fontId="94" fillId="47" borderId="56" xfId="256" applyNumberFormat="1" applyFont="1" applyFill="1" applyBorder="1" applyAlignment="1">
      <alignment/>
    </xf>
    <xf numFmtId="0" fontId="95" fillId="48" borderId="0" xfId="0" applyFont="1" applyFill="1" applyBorder="1" applyAlignment="1">
      <alignment/>
    </xf>
    <xf numFmtId="0" fontId="93" fillId="49" borderId="0" xfId="0" applyFont="1" applyFill="1" applyBorder="1" applyAlignment="1">
      <alignment/>
    </xf>
    <xf numFmtId="0" fontId="94" fillId="50" borderId="0" xfId="0" applyFont="1" applyFill="1" applyBorder="1" applyAlignment="1">
      <alignment/>
    </xf>
    <xf numFmtId="0" fontId="94" fillId="51" borderId="28" xfId="0" applyFont="1" applyFill="1" applyBorder="1" applyAlignment="1">
      <alignment vertical="center"/>
    </xf>
    <xf numFmtId="0" fontId="94" fillId="51" borderId="65" xfId="0" applyFont="1" applyFill="1" applyBorder="1" applyAlignment="1">
      <alignment vertical="center" wrapText="1"/>
    </xf>
    <xf numFmtId="0" fontId="94" fillId="51" borderId="66" xfId="0" applyFont="1" applyFill="1" applyBorder="1" applyAlignment="1">
      <alignment vertical="center" wrapText="1"/>
    </xf>
    <xf numFmtId="0" fontId="94" fillId="51" borderId="67" xfId="0" applyFont="1" applyFill="1" applyBorder="1" applyAlignment="1">
      <alignment vertical="center" wrapText="1"/>
    </xf>
    <xf numFmtId="0" fontId="93" fillId="52" borderId="68" xfId="0" applyFont="1" applyFill="1" applyBorder="1" applyAlignment="1">
      <alignment/>
    </xf>
    <xf numFmtId="0" fontId="96" fillId="0" borderId="0" xfId="0" applyFont="1" applyAlignment="1">
      <alignment/>
    </xf>
    <xf numFmtId="0" fontId="96" fillId="53" borderId="0" xfId="0" applyFont="1" applyFill="1" applyBorder="1" applyAlignment="1">
      <alignment/>
    </xf>
    <xf numFmtId="0" fontId="15" fillId="2" borderId="69" xfId="332" applyFont="1" applyFill="1" applyBorder="1" applyAlignment="1" applyProtection="1">
      <alignment horizontal="left" vertical="center"/>
      <protection/>
    </xf>
    <xf numFmtId="0" fontId="15" fillId="54" borderId="70" xfId="332" applyFont="1" applyFill="1" applyBorder="1" applyAlignment="1" applyProtection="1">
      <alignment horizontal="left" vertical="center"/>
      <protection/>
    </xf>
    <xf numFmtId="0" fontId="15" fillId="2" borderId="70" xfId="332" applyFont="1" applyFill="1" applyBorder="1" applyAlignment="1" applyProtection="1">
      <alignment horizontal="left" vertical="center"/>
      <protection/>
    </xf>
    <xf numFmtId="0" fontId="14" fillId="55" borderId="70" xfId="332" applyFont="1" applyFill="1" applyBorder="1" applyAlignment="1" applyProtection="1">
      <alignment horizontal="left" vertical="center"/>
      <protection/>
    </xf>
    <xf numFmtId="0" fontId="93" fillId="56" borderId="70" xfId="0" applyFont="1" applyFill="1" applyBorder="1" applyAlignment="1" applyProtection="1">
      <alignment horizontal="left" vertical="center" wrapText="1" shrinkToFit="1"/>
      <protection/>
    </xf>
    <xf numFmtId="0" fontId="15" fillId="57" borderId="71" xfId="303" applyFont="1" applyFill="1" applyBorder="1" applyAlignment="1" applyProtection="1">
      <alignment horizontal="left" vertical="center"/>
      <protection/>
    </xf>
    <xf numFmtId="0" fontId="15" fillId="2" borderId="71" xfId="332" applyFont="1" applyFill="1" applyBorder="1" applyAlignment="1" applyProtection="1">
      <alignment horizontal="left" vertical="center"/>
      <protection/>
    </xf>
    <xf numFmtId="0" fontId="93" fillId="58" borderId="69" xfId="0" applyFont="1" applyFill="1" applyBorder="1" applyAlignment="1">
      <alignment horizontal="left" vertical="center"/>
    </xf>
    <xf numFmtId="0" fontId="93" fillId="2" borderId="70" xfId="0" applyFont="1" applyFill="1" applyBorder="1" applyAlignment="1">
      <alignment horizontal="left" vertical="center"/>
    </xf>
    <xf numFmtId="0" fontId="93" fillId="59" borderId="70" xfId="0" applyFont="1" applyFill="1" applyBorder="1" applyAlignment="1">
      <alignment horizontal="left" vertical="center"/>
    </xf>
    <xf numFmtId="0" fontId="94" fillId="2" borderId="70" xfId="0" applyFont="1" applyFill="1" applyBorder="1" applyAlignment="1">
      <alignment horizontal="left" vertical="center"/>
    </xf>
    <xf numFmtId="0" fontId="93" fillId="60" borderId="71" xfId="0" applyFont="1" applyFill="1" applyBorder="1" applyAlignment="1">
      <alignment horizontal="left" vertical="center"/>
    </xf>
    <xf numFmtId="0" fontId="93" fillId="61" borderId="72" xfId="0" applyFont="1" applyFill="1" applyBorder="1" applyAlignment="1">
      <alignment horizontal="left" vertical="center"/>
    </xf>
    <xf numFmtId="0" fontId="93" fillId="2" borderId="73" xfId="0" applyFont="1" applyFill="1" applyBorder="1" applyAlignment="1">
      <alignment horizontal="left" vertical="center"/>
    </xf>
    <xf numFmtId="0" fontId="93" fillId="62" borderId="73" xfId="0" applyFont="1" applyFill="1" applyBorder="1" applyAlignment="1">
      <alignment horizontal="left" vertical="center"/>
    </xf>
    <xf numFmtId="0" fontId="94" fillId="2" borderId="73" xfId="0" applyFont="1" applyFill="1" applyBorder="1" applyAlignment="1">
      <alignment horizontal="left" vertical="center"/>
    </xf>
    <xf numFmtId="0" fontId="93" fillId="63" borderId="68" xfId="0" applyFont="1" applyFill="1" applyBorder="1" applyAlignment="1">
      <alignment horizontal="left" vertical="center"/>
    </xf>
    <xf numFmtId="3" fontId="93" fillId="64" borderId="74" xfId="0" applyNumberFormat="1" applyFont="1" applyFill="1" applyBorder="1" applyAlignment="1">
      <alignment horizontal="right" vertical="center"/>
    </xf>
    <xf numFmtId="3" fontId="93" fillId="65" borderId="75" xfId="0" applyNumberFormat="1" applyFont="1" applyFill="1" applyBorder="1" applyAlignment="1">
      <alignment horizontal="right" vertical="center"/>
    </xf>
    <xf numFmtId="212" fontId="15" fillId="2" borderId="76" xfId="303" applyNumberFormat="1" applyFont="1" applyFill="1" applyBorder="1" applyAlignment="1" applyProtection="1">
      <alignment horizontal="right" vertical="center"/>
      <protection locked="0"/>
    </xf>
    <xf numFmtId="0" fontId="93" fillId="2" borderId="77" xfId="0" applyFont="1" applyFill="1" applyBorder="1" applyAlignment="1">
      <alignment horizontal="right" vertical="center"/>
    </xf>
    <xf numFmtId="212" fontId="15" fillId="66" borderId="74" xfId="303" applyNumberFormat="1" applyFont="1" applyFill="1" applyBorder="1" applyAlignment="1" applyProtection="1">
      <alignment horizontal="right" vertical="center"/>
      <protection locked="0"/>
    </xf>
    <xf numFmtId="0" fontId="93" fillId="67" borderId="75" xfId="0" applyFont="1" applyFill="1" applyBorder="1" applyAlignment="1">
      <alignment horizontal="right" vertical="center"/>
    </xf>
    <xf numFmtId="212" fontId="15" fillId="2" borderId="74" xfId="303" applyNumberFormat="1" applyFont="1" applyFill="1" applyBorder="1" applyAlignment="1" applyProtection="1">
      <alignment horizontal="right" vertical="center"/>
      <protection locked="0"/>
    </xf>
    <xf numFmtId="0" fontId="93" fillId="2" borderId="75" xfId="0" applyFont="1" applyFill="1" applyBorder="1" applyAlignment="1">
      <alignment horizontal="right" vertical="center"/>
    </xf>
    <xf numFmtId="0" fontId="94" fillId="68" borderId="74" xfId="0" applyFont="1" applyFill="1" applyBorder="1" applyAlignment="1">
      <alignment horizontal="right" vertical="center"/>
    </xf>
    <xf numFmtId="3" fontId="93" fillId="2" borderId="74" xfId="0" applyNumberFormat="1" applyFont="1" applyFill="1" applyBorder="1" applyAlignment="1">
      <alignment horizontal="right" vertical="center"/>
    </xf>
    <xf numFmtId="3" fontId="93" fillId="2" borderId="75" xfId="0" applyNumberFormat="1" applyFont="1" applyFill="1" applyBorder="1" applyAlignment="1">
      <alignment horizontal="right" vertical="center"/>
    </xf>
    <xf numFmtId="0" fontId="93" fillId="69" borderId="78" xfId="0" applyFont="1" applyFill="1" applyBorder="1" applyAlignment="1">
      <alignment horizontal="right" vertical="center"/>
    </xf>
    <xf numFmtId="3" fontId="93" fillId="70" borderId="79" xfId="0" applyNumberFormat="1" applyFont="1" applyFill="1" applyBorder="1" applyAlignment="1">
      <alignment horizontal="right" vertical="center"/>
    </xf>
    <xf numFmtId="0" fontId="93" fillId="2" borderId="76" xfId="0" applyFont="1" applyFill="1" applyBorder="1" applyAlignment="1">
      <alignment horizontal="right" vertical="center"/>
    </xf>
    <xf numFmtId="0" fontId="93" fillId="71" borderId="74" xfId="0" applyFont="1" applyFill="1" applyBorder="1" applyAlignment="1">
      <alignment horizontal="right" vertical="center"/>
    </xf>
    <xf numFmtId="0" fontId="93" fillId="2" borderId="74" xfId="0" applyFont="1" applyFill="1" applyBorder="1" applyAlignment="1">
      <alignment horizontal="right" vertical="center"/>
    </xf>
    <xf numFmtId="3" fontId="15" fillId="2" borderId="76" xfId="303" applyNumberFormat="1" applyFont="1" applyFill="1" applyBorder="1" applyAlignment="1" applyProtection="1">
      <alignment horizontal="right" vertical="center"/>
      <protection locked="0"/>
    </xf>
    <xf numFmtId="3" fontId="15" fillId="2" borderId="77" xfId="426" applyNumberFormat="1" applyFont="1" applyFill="1" applyBorder="1" applyAlignment="1" applyProtection="1">
      <alignment horizontal="right" vertical="center"/>
      <protection/>
    </xf>
    <xf numFmtId="3" fontId="94" fillId="72" borderId="74" xfId="0" applyNumberFormat="1" applyFont="1" applyFill="1" applyBorder="1" applyAlignment="1">
      <alignment horizontal="right" vertical="center"/>
    </xf>
    <xf numFmtId="3" fontId="93" fillId="2" borderId="78" xfId="0" applyNumberFormat="1" applyFont="1" applyFill="1" applyBorder="1" applyAlignment="1">
      <alignment horizontal="right" vertical="center"/>
    </xf>
    <xf numFmtId="3" fontId="93" fillId="2" borderId="79" xfId="0" applyNumberFormat="1" applyFont="1" applyFill="1" applyBorder="1" applyAlignment="1">
      <alignment horizontal="right" vertical="center"/>
    </xf>
    <xf numFmtId="175" fontId="93" fillId="73" borderId="76" xfId="45" applyNumberFormat="1" applyFont="1" applyFill="1" applyBorder="1" applyAlignment="1">
      <alignment horizontal="right" vertical="center"/>
    </xf>
    <xf numFmtId="175" fontId="93" fillId="74" borderId="77" xfId="45" applyNumberFormat="1" applyFont="1" applyFill="1" applyBorder="1" applyAlignment="1">
      <alignment horizontal="right" vertical="center"/>
    </xf>
    <xf numFmtId="175" fontId="93" fillId="2" borderId="74" xfId="45" applyNumberFormat="1" applyFont="1" applyFill="1" applyBorder="1" applyAlignment="1">
      <alignment horizontal="right" vertical="center"/>
    </xf>
    <xf numFmtId="175" fontId="93" fillId="2" borderId="75" xfId="45" applyNumberFormat="1" applyFont="1" applyFill="1" applyBorder="1" applyAlignment="1">
      <alignment horizontal="right" vertical="center"/>
    </xf>
    <xf numFmtId="175" fontId="93" fillId="75" borderId="74" xfId="45" applyNumberFormat="1" applyFont="1" applyFill="1" applyBorder="1" applyAlignment="1">
      <alignment horizontal="right" vertical="center"/>
    </xf>
    <xf numFmtId="175" fontId="93" fillId="76" borderId="75" xfId="45" applyNumberFormat="1" applyFont="1" applyFill="1" applyBorder="1" applyAlignment="1">
      <alignment horizontal="right" vertical="center"/>
    </xf>
    <xf numFmtId="175" fontId="94" fillId="2" borderId="74" xfId="45" applyNumberFormat="1" applyFont="1" applyFill="1" applyBorder="1" applyAlignment="1">
      <alignment horizontal="right" vertical="center"/>
    </xf>
    <xf numFmtId="175" fontId="93" fillId="77" borderId="78" xfId="45" applyNumberFormat="1" applyFont="1" applyFill="1" applyBorder="1" applyAlignment="1">
      <alignment horizontal="right" vertical="center"/>
    </xf>
    <xf numFmtId="175" fontId="93" fillId="78" borderId="79" xfId="45" applyNumberFormat="1" applyFont="1" applyFill="1" applyBorder="1" applyAlignment="1">
      <alignment horizontal="right" vertical="center"/>
    </xf>
    <xf numFmtId="175" fontId="94" fillId="79" borderId="76" xfId="45" applyNumberFormat="1" applyFont="1" applyFill="1" applyBorder="1" applyAlignment="1">
      <alignment horizontal="right" vertical="center"/>
    </xf>
    <xf numFmtId="0" fontId="93" fillId="2" borderId="73" xfId="0" applyFont="1" applyFill="1" applyBorder="1" applyAlignment="1">
      <alignment horizontal="right" vertical="center"/>
    </xf>
    <xf numFmtId="175" fontId="93" fillId="2" borderId="73" xfId="0" applyNumberFormat="1" applyFont="1" applyFill="1" applyBorder="1" applyAlignment="1">
      <alignment horizontal="right" vertical="center"/>
    </xf>
    <xf numFmtId="0" fontId="97" fillId="80" borderId="0" xfId="0" applyFont="1" applyFill="1" applyBorder="1" applyAlignment="1">
      <alignment/>
    </xf>
    <xf numFmtId="175" fontId="93" fillId="0" borderId="74" xfId="45" applyNumberFormat="1" applyFont="1" applyFill="1" applyBorder="1" applyAlignment="1">
      <alignment horizontal="right" vertical="center"/>
    </xf>
    <xf numFmtId="175" fontId="16" fillId="0" borderId="80" xfId="256" applyNumberFormat="1" applyFont="1" applyFill="1" applyBorder="1" applyAlignment="1" applyProtection="1">
      <alignment horizontal="right"/>
      <protection/>
    </xf>
    <xf numFmtId="3" fontId="57" fillId="81" borderId="9" xfId="303" applyNumberFormat="1" applyFont="1" applyFill="1" applyBorder="1" applyAlignment="1" applyProtection="1">
      <alignment horizontal="right"/>
      <protection/>
    </xf>
    <xf numFmtId="175" fontId="93" fillId="82" borderId="74" xfId="45" applyNumberFormat="1" applyFont="1" applyFill="1" applyBorder="1" applyAlignment="1">
      <alignment horizontal="right" vertical="center"/>
    </xf>
    <xf numFmtId="175" fontId="93" fillId="83" borderId="74" xfId="45" applyNumberFormat="1" applyFont="1" applyFill="1" applyBorder="1" applyAlignment="1">
      <alignment horizontal="right" vertical="center"/>
    </xf>
    <xf numFmtId="0" fontId="93" fillId="0" borderId="73" xfId="0" applyFont="1" applyFill="1" applyBorder="1" applyAlignment="1">
      <alignment horizontal="left" vertical="center"/>
    </xf>
    <xf numFmtId="0" fontId="93" fillId="84" borderId="81" xfId="0" applyFont="1" applyFill="1" applyBorder="1" applyAlignment="1">
      <alignment/>
    </xf>
    <xf numFmtId="175" fontId="93" fillId="85" borderId="82" xfId="45" applyNumberFormat="1" applyFont="1" applyFill="1" applyBorder="1" applyAlignment="1">
      <alignment horizontal="right" vertical="center"/>
    </xf>
    <xf numFmtId="0" fontId="93" fillId="86" borderId="83" xfId="0" applyFont="1" applyFill="1" applyBorder="1" applyAlignment="1">
      <alignment horizontal="left" vertical="center"/>
    </xf>
    <xf numFmtId="175" fontId="93" fillId="87" borderId="84" xfId="45" applyNumberFormat="1" applyFont="1" applyFill="1" applyBorder="1" applyAlignment="1">
      <alignment horizontal="right" vertical="center"/>
    </xf>
    <xf numFmtId="0" fontId="93" fillId="88" borderId="3" xfId="0" applyFont="1" applyFill="1" applyBorder="1" applyAlignment="1">
      <alignment/>
    </xf>
    <xf numFmtId="175" fontId="93" fillId="88" borderId="3" xfId="45" applyNumberFormat="1" applyFont="1" applyFill="1" applyBorder="1" applyAlignment="1">
      <alignment horizontal="right" vertical="center"/>
    </xf>
    <xf numFmtId="0" fontId="93" fillId="89" borderId="3" xfId="0" applyFont="1" applyFill="1" applyBorder="1" applyAlignment="1">
      <alignment/>
    </xf>
    <xf numFmtId="175" fontId="93" fillId="90" borderId="3" xfId="45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4" fillId="0" borderId="85" xfId="332" applyFont="1" applyFill="1" applyBorder="1" applyAlignment="1" applyProtection="1">
      <alignment horizontal="center" vertical="center"/>
      <protection/>
    </xf>
    <xf numFmtId="0" fontId="14" fillId="0" borderId="86" xfId="332" applyFont="1" applyFill="1" applyBorder="1" applyAlignment="1" applyProtection="1">
      <alignment horizontal="center" vertical="center"/>
      <protection/>
    </xf>
    <xf numFmtId="0" fontId="14" fillId="0" borderId="87" xfId="332" applyFont="1" applyFill="1" applyBorder="1" applyAlignment="1" applyProtection="1">
      <alignment horizontal="center" vertical="center"/>
      <protection/>
    </xf>
    <xf numFmtId="0" fontId="93" fillId="91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14" fillId="92" borderId="27" xfId="332" applyFont="1" applyFill="1" applyBorder="1" applyAlignment="1" applyProtection="1">
      <alignment horizontal="center" vertical="center"/>
      <protection/>
    </xf>
    <xf numFmtId="0" fontId="14" fillId="93" borderId="88" xfId="332" applyFont="1" applyFill="1" applyBorder="1" applyAlignment="1" applyProtection="1">
      <alignment horizontal="center" vertical="center"/>
      <protection/>
    </xf>
    <xf numFmtId="0" fontId="14" fillId="94" borderId="89" xfId="332" applyFont="1" applyFill="1" applyBorder="1" applyAlignment="1" applyProtection="1">
      <alignment horizontal="center" vertical="center"/>
      <protection/>
    </xf>
    <xf numFmtId="0" fontId="94" fillId="95" borderId="27" xfId="0" applyFont="1" applyFill="1" applyBorder="1" applyAlignment="1">
      <alignment horizontal="center" vertical="center"/>
    </xf>
    <xf numFmtId="0" fontId="94" fillId="96" borderId="88" xfId="0" applyFont="1" applyFill="1" applyBorder="1" applyAlignment="1">
      <alignment horizontal="center" vertical="center"/>
    </xf>
    <xf numFmtId="0" fontId="94" fillId="97" borderId="89" xfId="0" applyFont="1" applyFill="1" applyBorder="1" applyAlignment="1">
      <alignment horizontal="center" vertical="center"/>
    </xf>
    <xf numFmtId="0" fontId="14" fillId="98" borderId="90" xfId="332" applyFont="1" applyFill="1" applyBorder="1" applyAlignment="1" applyProtection="1">
      <alignment horizontal="center" vertical="center"/>
      <protection/>
    </xf>
    <xf numFmtId="0" fontId="14" fillId="99" borderId="91" xfId="332" applyFont="1" applyFill="1" applyBorder="1" applyAlignment="1" applyProtection="1">
      <alignment horizontal="center" vertical="center"/>
      <protection/>
    </xf>
    <xf numFmtId="0" fontId="14" fillId="100" borderId="92" xfId="332" applyFont="1" applyFill="1" applyBorder="1" applyAlignment="1" applyProtection="1">
      <alignment horizontal="center" vertical="center"/>
      <protection/>
    </xf>
    <xf numFmtId="0" fontId="94" fillId="45" borderId="64" xfId="0" applyFont="1" applyFill="1" applyBorder="1" applyAlignment="1">
      <alignment horizontal="center" wrapText="1"/>
    </xf>
    <xf numFmtId="0" fontId="94" fillId="45" borderId="54" xfId="0" applyFont="1" applyFill="1" applyBorder="1" applyAlignment="1">
      <alignment horizontal="center" wrapText="1"/>
    </xf>
    <xf numFmtId="210" fontId="94" fillId="45" borderId="93" xfId="256" applyNumberFormat="1" applyFont="1" applyFill="1" applyBorder="1" applyAlignment="1">
      <alignment horizontal="center" vertical="top"/>
    </xf>
    <xf numFmtId="210" fontId="94" fillId="45" borderId="94" xfId="256" applyNumberFormat="1" applyFont="1" applyFill="1" applyBorder="1" applyAlignment="1">
      <alignment horizontal="center" vertical="top"/>
    </xf>
    <xf numFmtId="210" fontId="94" fillId="45" borderId="95" xfId="256" applyNumberFormat="1" applyFont="1" applyFill="1" applyBorder="1" applyAlignment="1">
      <alignment horizontal="center" vertical="top"/>
    </xf>
    <xf numFmtId="0" fontId="94" fillId="45" borderId="64" xfId="0" applyFont="1" applyFill="1" applyBorder="1" applyAlignment="1">
      <alignment horizontal="center"/>
    </xf>
    <xf numFmtId="0" fontId="9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15"/>
  <sheetViews>
    <sheetView tabSelected="1" zoomScale="89" zoomScaleNormal="89" zoomScalePageLayoutView="0" workbookViewId="0" topLeftCell="D370">
      <selection activeCell="J390" sqref="J390:AL396"/>
    </sheetView>
  </sheetViews>
  <sheetFormatPr defaultColWidth="9.33203125" defaultRowHeight="12.75"/>
  <cols>
    <col min="1" max="1" width="9.33203125" style="127" customWidth="1"/>
    <col min="2" max="2" width="37.33203125" style="128" customWidth="1"/>
    <col min="3" max="3" width="53.5" style="127" customWidth="1"/>
    <col min="4" max="4" width="29.5" style="127" customWidth="1"/>
    <col min="5" max="5" width="32.66015625" style="127" customWidth="1"/>
    <col min="6" max="6" width="29.83203125" style="127" customWidth="1"/>
    <col min="7" max="7" width="32.66015625" style="127" customWidth="1"/>
    <col min="8" max="8" width="33.16015625" style="127" customWidth="1"/>
    <col min="9" max="9" width="22.66015625" style="127" customWidth="1"/>
    <col min="10" max="10" width="20.16015625" style="127" customWidth="1"/>
    <col min="11" max="11" width="12.16015625" style="127" customWidth="1"/>
    <col min="12" max="12" width="19.33203125" style="127" customWidth="1"/>
    <col min="13" max="13" width="12.16015625" style="127" customWidth="1"/>
    <col min="14" max="14" width="21.33203125" style="127" customWidth="1"/>
    <col min="15" max="15" width="13.33203125" style="127" customWidth="1"/>
    <col min="16" max="16" width="22.16015625" style="127" customWidth="1"/>
    <col min="17" max="16384" width="9.33203125" style="127" customWidth="1"/>
  </cols>
  <sheetData>
    <row r="1" spans="2:3" ht="15">
      <c r="B1" s="135" t="s">
        <v>101</v>
      </c>
      <c r="C1" s="186"/>
    </row>
    <row r="2" spans="2:4" ht="15">
      <c r="B2" s="134" t="s">
        <v>117</v>
      </c>
      <c r="C2" s="134"/>
      <c r="D2" s="59"/>
    </row>
    <row r="3" spans="2:3" ht="15">
      <c r="B3" s="135" t="s">
        <v>109</v>
      </c>
      <c r="C3" s="186"/>
    </row>
    <row r="4" ht="15.75" thickBot="1">
      <c r="B4" s="126" t="s">
        <v>98</v>
      </c>
    </row>
    <row r="5" spans="2:9" ht="29.25" customHeight="1" thickBot="1">
      <c r="B5" s="129" t="s">
        <v>96</v>
      </c>
      <c r="C5" s="129" t="s">
        <v>62</v>
      </c>
      <c r="D5" s="130" t="s">
        <v>63</v>
      </c>
      <c r="E5" s="131" t="s">
        <v>64</v>
      </c>
      <c r="F5" s="131" t="s">
        <v>65</v>
      </c>
      <c r="G5" s="131" t="s">
        <v>66</v>
      </c>
      <c r="H5" s="131" t="s">
        <v>67</v>
      </c>
      <c r="I5" s="132" t="s">
        <v>5</v>
      </c>
    </row>
    <row r="6" spans="2:9" ht="27" customHeight="1">
      <c r="B6" s="212" t="s">
        <v>77</v>
      </c>
      <c r="C6" s="136" t="s">
        <v>68</v>
      </c>
      <c r="D6" s="155">
        <v>56</v>
      </c>
      <c r="E6" s="155">
        <v>20</v>
      </c>
      <c r="F6" s="155">
        <v>24</v>
      </c>
      <c r="G6" s="155">
        <v>26</v>
      </c>
      <c r="H6" s="155">
        <v>24</v>
      </c>
      <c r="I6" s="156">
        <f>D6+E6+F6+G6+H6</f>
        <v>150</v>
      </c>
    </row>
    <row r="7" spans="2:9" ht="26.25" customHeight="1">
      <c r="B7" s="213"/>
      <c r="C7" s="137" t="s">
        <v>69</v>
      </c>
      <c r="D7" s="157">
        <v>96</v>
      </c>
      <c r="E7" s="157">
        <v>42</v>
      </c>
      <c r="F7" s="157">
        <v>30</v>
      </c>
      <c r="G7" s="157">
        <v>54</v>
      </c>
      <c r="H7" s="157">
        <v>63</v>
      </c>
      <c r="I7" s="158">
        <f aca="true" t="shared" si="0" ref="I7:I15">D7+E7+F7+G7+H7</f>
        <v>285</v>
      </c>
    </row>
    <row r="8" spans="2:9" ht="22.5" customHeight="1">
      <c r="B8" s="213"/>
      <c r="C8" s="138" t="s">
        <v>70</v>
      </c>
      <c r="D8" s="159">
        <v>77</v>
      </c>
      <c r="E8" s="159">
        <v>15</v>
      </c>
      <c r="F8" s="159">
        <v>27</v>
      </c>
      <c r="G8" s="159">
        <v>14</v>
      </c>
      <c r="H8" s="159">
        <v>28</v>
      </c>
      <c r="I8" s="160">
        <f t="shared" si="0"/>
        <v>161</v>
      </c>
    </row>
    <row r="9" spans="2:9" ht="15">
      <c r="B9" s="213"/>
      <c r="C9" s="139" t="s">
        <v>71</v>
      </c>
      <c r="D9" s="161">
        <f>D6+D7+D8</f>
        <v>229</v>
      </c>
      <c r="E9" s="161">
        <f>E6+E7+E8</f>
        <v>77</v>
      </c>
      <c r="F9" s="161">
        <f>F6+F7+F8</f>
        <v>81</v>
      </c>
      <c r="G9" s="161">
        <f>G6+G7+G8</f>
        <v>94</v>
      </c>
      <c r="H9" s="161">
        <f>H6+H7+H8</f>
        <v>115</v>
      </c>
      <c r="I9" s="158">
        <f t="shared" si="0"/>
        <v>596</v>
      </c>
    </row>
    <row r="10" spans="2:9" ht="18.75" customHeight="1">
      <c r="B10" s="213"/>
      <c r="C10" s="138" t="s">
        <v>72</v>
      </c>
      <c r="D10" s="162">
        <v>892945</v>
      </c>
      <c r="E10" s="162">
        <v>288468</v>
      </c>
      <c r="F10" s="162">
        <v>458885</v>
      </c>
      <c r="G10" s="162">
        <v>385500</v>
      </c>
      <c r="H10" s="162">
        <v>459975</v>
      </c>
      <c r="I10" s="163">
        <f t="shared" si="0"/>
        <v>2485773</v>
      </c>
    </row>
    <row r="11" spans="2:9" ht="18" customHeight="1">
      <c r="B11" s="213"/>
      <c r="C11" s="140" t="s">
        <v>105</v>
      </c>
      <c r="D11" s="153">
        <v>46333</v>
      </c>
      <c r="E11" s="153">
        <v>7826</v>
      </c>
      <c r="F11" s="153">
        <v>6626</v>
      </c>
      <c r="G11" s="153">
        <v>11970</v>
      </c>
      <c r="H11" s="153">
        <v>5687</v>
      </c>
      <c r="I11" s="154">
        <f t="shared" si="0"/>
        <v>78442</v>
      </c>
    </row>
    <row r="12" spans="2:9" ht="21" customHeight="1">
      <c r="B12" s="213"/>
      <c r="C12" s="138" t="s">
        <v>73</v>
      </c>
      <c r="D12" s="162">
        <v>564146</v>
      </c>
      <c r="E12" s="162">
        <v>147753</v>
      </c>
      <c r="F12" s="162">
        <v>228575</v>
      </c>
      <c r="G12" s="162">
        <v>229591</v>
      </c>
      <c r="H12" s="162">
        <v>241957</v>
      </c>
      <c r="I12" s="163">
        <f t="shared" si="0"/>
        <v>1412022</v>
      </c>
    </row>
    <row r="13" spans="2:9" ht="19.5" customHeight="1">
      <c r="B13" s="213"/>
      <c r="C13" s="137" t="s">
        <v>74</v>
      </c>
      <c r="D13" s="153">
        <v>172755</v>
      </c>
      <c r="E13" s="153">
        <v>32388</v>
      </c>
      <c r="F13" s="153">
        <v>62783</v>
      </c>
      <c r="G13" s="153">
        <v>36330</v>
      </c>
      <c r="H13" s="153">
        <v>39621</v>
      </c>
      <c r="I13" s="154">
        <f t="shared" si="0"/>
        <v>343877</v>
      </c>
    </row>
    <row r="14" spans="2:9" ht="20.25" customHeight="1">
      <c r="B14" s="213"/>
      <c r="C14" s="138" t="s">
        <v>75</v>
      </c>
      <c r="D14" s="162">
        <v>153120</v>
      </c>
      <c r="E14" s="162">
        <v>29839</v>
      </c>
      <c r="F14" s="162">
        <v>58421</v>
      </c>
      <c r="G14" s="162">
        <v>33992</v>
      </c>
      <c r="H14" s="162">
        <v>38262</v>
      </c>
      <c r="I14" s="163">
        <f t="shared" si="0"/>
        <v>313634</v>
      </c>
    </row>
    <row r="15" spans="2:9" ht="21" customHeight="1" thickBot="1">
      <c r="B15" s="214"/>
      <c r="C15" s="141" t="s">
        <v>76</v>
      </c>
      <c r="D15" s="164">
        <v>153</v>
      </c>
      <c r="E15" s="164">
        <v>27</v>
      </c>
      <c r="F15" s="164">
        <v>36</v>
      </c>
      <c r="G15" s="164">
        <v>36</v>
      </c>
      <c r="H15" s="164">
        <v>40</v>
      </c>
      <c r="I15" s="165">
        <f t="shared" si="0"/>
        <v>292</v>
      </c>
    </row>
    <row r="16" spans="2:9" ht="19.5" customHeight="1">
      <c r="B16" s="209" t="s">
        <v>78</v>
      </c>
      <c r="C16" s="136" t="s">
        <v>68</v>
      </c>
      <c r="D16" s="166">
        <v>55</v>
      </c>
      <c r="E16" s="166">
        <v>20</v>
      </c>
      <c r="F16" s="166">
        <v>24</v>
      </c>
      <c r="G16" s="166">
        <v>25</v>
      </c>
      <c r="H16" s="166">
        <v>28</v>
      </c>
      <c r="I16" s="156">
        <f>D16+E16+F16+G16+H16</f>
        <v>152</v>
      </c>
    </row>
    <row r="17" spans="2:9" ht="21" customHeight="1">
      <c r="B17" s="210"/>
      <c r="C17" s="137" t="s">
        <v>69</v>
      </c>
      <c r="D17" s="167">
        <v>157</v>
      </c>
      <c r="E17" s="167">
        <v>56</v>
      </c>
      <c r="F17" s="167">
        <v>51</v>
      </c>
      <c r="G17" s="167">
        <v>79</v>
      </c>
      <c r="H17" s="167">
        <v>75</v>
      </c>
      <c r="I17" s="158">
        <f aca="true" t="shared" si="1" ref="I17:I25">D17+E17+F17+G17+H17</f>
        <v>418</v>
      </c>
    </row>
    <row r="18" spans="2:9" ht="21" customHeight="1">
      <c r="B18" s="210"/>
      <c r="C18" s="138" t="s">
        <v>70</v>
      </c>
      <c r="D18" s="168">
        <v>54</v>
      </c>
      <c r="E18" s="168">
        <v>15</v>
      </c>
      <c r="F18" s="168">
        <v>27</v>
      </c>
      <c r="G18" s="168">
        <v>14</v>
      </c>
      <c r="H18" s="168">
        <v>28</v>
      </c>
      <c r="I18" s="160">
        <f t="shared" si="1"/>
        <v>138</v>
      </c>
    </row>
    <row r="19" spans="2:9" ht="18" customHeight="1">
      <c r="B19" s="210"/>
      <c r="C19" s="139" t="s">
        <v>71</v>
      </c>
      <c r="D19" s="161">
        <f>D16+D17+D18</f>
        <v>266</v>
      </c>
      <c r="E19" s="161">
        <f>E16+E17+E18</f>
        <v>91</v>
      </c>
      <c r="F19" s="161">
        <f>F16+F17+F18</f>
        <v>102</v>
      </c>
      <c r="G19" s="161">
        <f>G16+G17+G18</f>
        <v>118</v>
      </c>
      <c r="H19" s="161">
        <f>H16+H17+H18</f>
        <v>131</v>
      </c>
      <c r="I19" s="158">
        <f t="shared" si="1"/>
        <v>708</v>
      </c>
    </row>
    <row r="20" spans="2:9" ht="19.5" customHeight="1">
      <c r="B20" s="210"/>
      <c r="C20" s="138" t="s">
        <v>72</v>
      </c>
      <c r="D20" s="162">
        <v>931492</v>
      </c>
      <c r="E20" s="162">
        <v>315981</v>
      </c>
      <c r="F20" s="162">
        <v>478412</v>
      </c>
      <c r="G20" s="162">
        <v>387533</v>
      </c>
      <c r="H20" s="162">
        <v>459198</v>
      </c>
      <c r="I20" s="163">
        <f t="shared" si="1"/>
        <v>2572616</v>
      </c>
    </row>
    <row r="21" spans="2:9" ht="19.5" customHeight="1">
      <c r="B21" s="210"/>
      <c r="C21" s="140" t="s">
        <v>105</v>
      </c>
      <c r="D21" s="153">
        <v>87855</v>
      </c>
      <c r="E21" s="153">
        <v>14119</v>
      </c>
      <c r="F21" s="153">
        <v>17729</v>
      </c>
      <c r="G21" s="153">
        <v>21251</v>
      </c>
      <c r="H21" s="153">
        <v>24726</v>
      </c>
      <c r="I21" s="154">
        <f t="shared" si="1"/>
        <v>165680</v>
      </c>
    </row>
    <row r="22" spans="2:9" ht="18" customHeight="1">
      <c r="B22" s="210"/>
      <c r="C22" s="138" t="s">
        <v>97</v>
      </c>
      <c r="D22" s="162">
        <v>636850</v>
      </c>
      <c r="E22" s="162">
        <v>167957</v>
      </c>
      <c r="F22" s="162">
        <v>241205</v>
      </c>
      <c r="G22" s="162">
        <v>255722</v>
      </c>
      <c r="H22" s="162">
        <v>258148</v>
      </c>
      <c r="I22" s="163">
        <f t="shared" si="1"/>
        <v>1559882</v>
      </c>
    </row>
    <row r="23" spans="2:9" ht="16.5" customHeight="1">
      <c r="B23" s="210"/>
      <c r="C23" s="137" t="s">
        <v>74</v>
      </c>
      <c r="D23" s="153">
        <v>192681</v>
      </c>
      <c r="E23" s="153">
        <v>36999</v>
      </c>
      <c r="F23" s="153">
        <v>79125</v>
      </c>
      <c r="G23" s="153">
        <v>43183</v>
      </c>
      <c r="H23" s="153">
        <v>44472</v>
      </c>
      <c r="I23" s="154">
        <f t="shared" si="1"/>
        <v>396460</v>
      </c>
    </row>
    <row r="24" spans="2:9" ht="21.75" customHeight="1">
      <c r="B24" s="210"/>
      <c r="C24" s="138" t="s">
        <v>75</v>
      </c>
      <c r="D24" s="162">
        <v>169412</v>
      </c>
      <c r="E24" s="162">
        <v>34115</v>
      </c>
      <c r="F24" s="162">
        <v>73098</v>
      </c>
      <c r="G24" s="162">
        <v>40390</v>
      </c>
      <c r="H24" s="162">
        <v>42441</v>
      </c>
      <c r="I24" s="163">
        <f t="shared" si="1"/>
        <v>359456</v>
      </c>
    </row>
    <row r="25" spans="2:9" ht="21" customHeight="1" thickBot="1">
      <c r="B25" s="211"/>
      <c r="C25" s="141" t="s">
        <v>76</v>
      </c>
      <c r="D25" s="164">
        <v>161</v>
      </c>
      <c r="E25" s="164">
        <v>26</v>
      </c>
      <c r="F25" s="164">
        <v>41</v>
      </c>
      <c r="G25" s="164">
        <v>39</v>
      </c>
      <c r="H25" s="164">
        <v>43</v>
      </c>
      <c r="I25" s="165">
        <f t="shared" si="1"/>
        <v>310</v>
      </c>
    </row>
    <row r="26" spans="2:9" ht="20.25" customHeight="1">
      <c r="B26" s="212" t="s">
        <v>79</v>
      </c>
      <c r="C26" s="136" t="s">
        <v>68</v>
      </c>
      <c r="D26" s="166">
        <v>58</v>
      </c>
      <c r="E26" s="166">
        <v>18</v>
      </c>
      <c r="F26" s="166">
        <v>25</v>
      </c>
      <c r="G26" s="166">
        <v>28</v>
      </c>
      <c r="H26" s="166">
        <v>28</v>
      </c>
      <c r="I26" s="156">
        <f>D26+E26+F26+G26+H26</f>
        <v>157</v>
      </c>
    </row>
    <row r="27" spans="2:9" ht="21" customHeight="1">
      <c r="B27" s="213"/>
      <c r="C27" s="137" t="s">
        <v>69</v>
      </c>
      <c r="D27" s="167">
        <v>182</v>
      </c>
      <c r="E27" s="167">
        <v>82</v>
      </c>
      <c r="F27" s="167">
        <v>65</v>
      </c>
      <c r="G27" s="167">
        <v>117</v>
      </c>
      <c r="H27" s="167">
        <v>85</v>
      </c>
      <c r="I27" s="158">
        <f aca="true" t="shared" si="2" ref="I27:I35">D27+E27+F27+G27+H27</f>
        <v>531</v>
      </c>
    </row>
    <row r="28" spans="2:9" ht="20.25" customHeight="1">
      <c r="B28" s="213"/>
      <c r="C28" s="138" t="s">
        <v>70</v>
      </c>
      <c r="D28" s="168">
        <v>57</v>
      </c>
      <c r="E28" s="168">
        <v>15</v>
      </c>
      <c r="F28" s="168">
        <v>27</v>
      </c>
      <c r="G28" s="168">
        <v>18</v>
      </c>
      <c r="H28" s="168">
        <v>28</v>
      </c>
      <c r="I28" s="160">
        <f t="shared" si="2"/>
        <v>145</v>
      </c>
    </row>
    <row r="29" spans="2:9" ht="18" customHeight="1">
      <c r="B29" s="213"/>
      <c r="C29" s="139" t="s">
        <v>71</v>
      </c>
      <c r="D29" s="161">
        <f>D26+D27+D28</f>
        <v>297</v>
      </c>
      <c r="E29" s="161">
        <f>E26+E27+E28</f>
        <v>115</v>
      </c>
      <c r="F29" s="161">
        <f>F26+F27+F28</f>
        <v>117</v>
      </c>
      <c r="G29" s="161">
        <f>G26+G27+G28</f>
        <v>163</v>
      </c>
      <c r="H29" s="161">
        <f>H26+H27+H28</f>
        <v>141</v>
      </c>
      <c r="I29" s="158">
        <f t="shared" si="2"/>
        <v>833</v>
      </c>
    </row>
    <row r="30" spans="2:9" ht="18" customHeight="1">
      <c r="B30" s="213"/>
      <c r="C30" s="138" t="s">
        <v>72</v>
      </c>
      <c r="D30" s="162">
        <v>903970</v>
      </c>
      <c r="E30" s="162">
        <v>328138</v>
      </c>
      <c r="F30" s="162">
        <v>496121</v>
      </c>
      <c r="G30" s="162">
        <v>418596</v>
      </c>
      <c r="H30" s="162">
        <v>496260</v>
      </c>
      <c r="I30" s="163">
        <f t="shared" si="2"/>
        <v>2643085</v>
      </c>
    </row>
    <row r="31" spans="2:9" ht="22.5" customHeight="1" thickBot="1">
      <c r="B31" s="213"/>
      <c r="C31" s="133" t="s">
        <v>105</v>
      </c>
      <c r="D31" s="181">
        <v>76319</v>
      </c>
      <c r="E31" s="181">
        <v>12809</v>
      </c>
      <c r="F31" s="181">
        <v>15510</v>
      </c>
      <c r="G31" s="181">
        <v>21146</v>
      </c>
      <c r="H31" s="181">
        <v>24737</v>
      </c>
      <c r="I31" s="181">
        <f t="shared" si="2"/>
        <v>150521</v>
      </c>
    </row>
    <row r="32" spans="2:9" ht="25.5" customHeight="1">
      <c r="B32" s="213"/>
      <c r="C32" s="138" t="s">
        <v>73</v>
      </c>
      <c r="D32" s="162">
        <v>672461</v>
      </c>
      <c r="E32" s="162">
        <v>181757</v>
      </c>
      <c r="F32" s="162">
        <v>258505</v>
      </c>
      <c r="G32" s="162">
        <v>293818</v>
      </c>
      <c r="H32" s="162">
        <v>274994</v>
      </c>
      <c r="I32" s="163">
        <f t="shared" si="2"/>
        <v>1681535</v>
      </c>
    </row>
    <row r="33" spans="2:9" ht="19.5" customHeight="1">
      <c r="B33" s="213"/>
      <c r="C33" s="137" t="s">
        <v>74</v>
      </c>
      <c r="D33" s="153">
        <v>181220</v>
      </c>
      <c r="E33" s="153">
        <v>35909</v>
      </c>
      <c r="F33" s="153">
        <v>73137</v>
      </c>
      <c r="G33" s="153">
        <v>40297</v>
      </c>
      <c r="H33" s="153">
        <v>42865</v>
      </c>
      <c r="I33" s="154">
        <f t="shared" si="2"/>
        <v>373428</v>
      </c>
    </row>
    <row r="34" spans="2:9" ht="21" customHeight="1">
      <c r="B34" s="213"/>
      <c r="C34" s="138" t="s">
        <v>75</v>
      </c>
      <c r="D34" s="162">
        <v>148142</v>
      </c>
      <c r="E34" s="162">
        <v>27728</v>
      </c>
      <c r="F34" s="162">
        <v>52405</v>
      </c>
      <c r="G34" s="162">
        <v>31925</v>
      </c>
      <c r="H34" s="162">
        <v>33359</v>
      </c>
      <c r="I34" s="163">
        <f t="shared" si="2"/>
        <v>293559</v>
      </c>
    </row>
    <row r="35" spans="2:9" ht="18" customHeight="1" thickBot="1">
      <c r="B35" s="214"/>
      <c r="C35" s="141" t="s">
        <v>76</v>
      </c>
      <c r="D35" s="164">
        <v>160</v>
      </c>
      <c r="E35" s="164">
        <v>29</v>
      </c>
      <c r="F35" s="164">
        <v>41</v>
      </c>
      <c r="G35" s="164">
        <v>41</v>
      </c>
      <c r="H35" s="164">
        <v>44</v>
      </c>
      <c r="I35" s="165">
        <f t="shared" si="2"/>
        <v>315</v>
      </c>
    </row>
    <row r="36" spans="2:9" ht="21" customHeight="1">
      <c r="B36" s="212" t="s">
        <v>80</v>
      </c>
      <c r="C36" s="136" t="s">
        <v>68</v>
      </c>
      <c r="D36" s="166">
        <v>59</v>
      </c>
      <c r="E36" s="166">
        <v>18</v>
      </c>
      <c r="F36" s="166">
        <v>26</v>
      </c>
      <c r="G36" s="166">
        <v>28</v>
      </c>
      <c r="H36" s="166">
        <v>28</v>
      </c>
      <c r="I36" s="156">
        <f>D36+E36+F36+G36+H36</f>
        <v>159</v>
      </c>
    </row>
    <row r="37" spans="2:9" ht="22.5" customHeight="1">
      <c r="B37" s="213"/>
      <c r="C37" s="137" t="s">
        <v>69</v>
      </c>
      <c r="D37" s="167">
        <v>100</v>
      </c>
      <c r="E37" s="167">
        <v>43</v>
      </c>
      <c r="F37" s="167">
        <v>33</v>
      </c>
      <c r="G37" s="167">
        <v>57</v>
      </c>
      <c r="H37" s="167">
        <v>65</v>
      </c>
      <c r="I37" s="158">
        <f aca="true" t="shared" si="3" ref="I37:I45">D37+E37+F37+G37+H37</f>
        <v>298</v>
      </c>
    </row>
    <row r="38" spans="2:9" ht="21" customHeight="1">
      <c r="B38" s="213"/>
      <c r="C38" s="138" t="s">
        <v>70</v>
      </c>
      <c r="D38" s="168">
        <v>62</v>
      </c>
      <c r="E38" s="168">
        <v>15</v>
      </c>
      <c r="F38" s="168">
        <v>27</v>
      </c>
      <c r="G38" s="168">
        <v>14</v>
      </c>
      <c r="H38" s="168">
        <v>28</v>
      </c>
      <c r="I38" s="160">
        <f t="shared" si="3"/>
        <v>146</v>
      </c>
    </row>
    <row r="39" spans="2:9" ht="21" customHeight="1">
      <c r="B39" s="213"/>
      <c r="C39" s="139" t="s">
        <v>71</v>
      </c>
      <c r="D39" s="161">
        <f>D36+D37+D38</f>
        <v>221</v>
      </c>
      <c r="E39" s="161">
        <f>E36+E37+E38</f>
        <v>76</v>
      </c>
      <c r="F39" s="161">
        <f>F36+F37+F38</f>
        <v>86</v>
      </c>
      <c r="G39" s="161">
        <f>G36+G37+G38</f>
        <v>99</v>
      </c>
      <c r="H39" s="161">
        <f>H36+H37+H38</f>
        <v>121</v>
      </c>
      <c r="I39" s="158">
        <f t="shared" si="3"/>
        <v>603</v>
      </c>
    </row>
    <row r="40" spans="2:9" ht="18" customHeight="1">
      <c r="B40" s="213"/>
      <c r="C40" s="138" t="s">
        <v>72</v>
      </c>
      <c r="D40" s="162">
        <v>758256</v>
      </c>
      <c r="E40" s="162">
        <v>320252</v>
      </c>
      <c r="F40" s="162">
        <v>502405</v>
      </c>
      <c r="G40" s="162">
        <v>358603</v>
      </c>
      <c r="H40" s="162">
        <v>514771</v>
      </c>
      <c r="I40" s="163">
        <f t="shared" si="3"/>
        <v>2454287</v>
      </c>
    </row>
    <row r="41" spans="2:9" ht="18" customHeight="1" thickBot="1">
      <c r="B41" s="213"/>
      <c r="C41" s="133" t="s">
        <v>105</v>
      </c>
      <c r="D41" s="181">
        <v>93741</v>
      </c>
      <c r="E41" s="181">
        <v>17725</v>
      </c>
      <c r="F41" s="181">
        <v>17424</v>
      </c>
      <c r="G41" s="181">
        <v>25253</v>
      </c>
      <c r="H41" s="181">
        <v>28853</v>
      </c>
      <c r="I41" s="181">
        <f t="shared" si="3"/>
        <v>182996</v>
      </c>
    </row>
    <row r="42" spans="2:9" ht="22.5" customHeight="1">
      <c r="B42" s="213"/>
      <c r="C42" s="138" t="s">
        <v>73</v>
      </c>
      <c r="D42" s="162">
        <v>591536</v>
      </c>
      <c r="E42" s="162">
        <v>153511</v>
      </c>
      <c r="F42" s="162">
        <v>232446</v>
      </c>
      <c r="G42" s="162">
        <v>251643</v>
      </c>
      <c r="H42" s="162">
        <v>255283</v>
      </c>
      <c r="I42" s="163">
        <f t="shared" si="3"/>
        <v>1484419</v>
      </c>
    </row>
    <row r="43" spans="2:9" ht="20.25" customHeight="1">
      <c r="B43" s="213"/>
      <c r="C43" s="137" t="s">
        <v>74</v>
      </c>
      <c r="D43" s="153">
        <v>207227</v>
      </c>
      <c r="E43" s="153">
        <v>35286</v>
      </c>
      <c r="F43" s="153">
        <v>74653</v>
      </c>
      <c r="G43" s="153">
        <v>47865</v>
      </c>
      <c r="H43" s="153">
        <v>39252</v>
      </c>
      <c r="I43" s="154">
        <f t="shared" si="3"/>
        <v>404283</v>
      </c>
    </row>
    <row r="44" spans="2:9" ht="22.5" customHeight="1">
      <c r="B44" s="213"/>
      <c r="C44" s="138" t="s">
        <v>75</v>
      </c>
      <c r="D44" s="162">
        <v>157381</v>
      </c>
      <c r="E44" s="162">
        <v>29916</v>
      </c>
      <c r="F44" s="162">
        <v>62600</v>
      </c>
      <c r="G44" s="162">
        <v>37257</v>
      </c>
      <c r="H44" s="162">
        <v>32610</v>
      </c>
      <c r="I44" s="163">
        <f t="shared" si="3"/>
        <v>319764</v>
      </c>
    </row>
    <row r="45" spans="2:9" ht="22.5" customHeight="1" thickBot="1">
      <c r="B45" s="214"/>
      <c r="C45" s="141" t="s">
        <v>76</v>
      </c>
      <c r="D45" s="164">
        <v>170</v>
      </c>
      <c r="E45" s="164">
        <v>31</v>
      </c>
      <c r="F45" s="164">
        <v>43</v>
      </c>
      <c r="G45" s="164">
        <v>42</v>
      </c>
      <c r="H45" s="164">
        <v>46</v>
      </c>
      <c r="I45" s="165">
        <f t="shared" si="3"/>
        <v>332</v>
      </c>
    </row>
    <row r="46" spans="2:9" ht="20.25" customHeight="1">
      <c r="B46" s="209" t="s">
        <v>81</v>
      </c>
      <c r="C46" s="136" t="s">
        <v>68</v>
      </c>
      <c r="D46" s="166">
        <v>60</v>
      </c>
      <c r="E46" s="166">
        <v>19</v>
      </c>
      <c r="F46" s="166">
        <v>26</v>
      </c>
      <c r="G46" s="166">
        <v>28</v>
      </c>
      <c r="H46" s="166">
        <v>28</v>
      </c>
      <c r="I46" s="156">
        <f>D46+E46+F46+G46+H46</f>
        <v>161</v>
      </c>
    </row>
    <row r="47" spans="2:9" ht="20.25" customHeight="1">
      <c r="B47" s="210"/>
      <c r="C47" s="137" t="s">
        <v>69</v>
      </c>
      <c r="D47" s="167">
        <v>47</v>
      </c>
      <c r="E47" s="167">
        <v>30</v>
      </c>
      <c r="F47" s="167">
        <v>43</v>
      </c>
      <c r="G47" s="167">
        <v>46</v>
      </c>
      <c r="H47" s="167">
        <v>44</v>
      </c>
      <c r="I47" s="158">
        <f aca="true" t="shared" si="4" ref="I47:I55">D47+E47+F47+G47+H47</f>
        <v>210</v>
      </c>
    </row>
    <row r="48" spans="2:9" ht="23.25" customHeight="1">
      <c r="B48" s="210"/>
      <c r="C48" s="138" t="s">
        <v>70</v>
      </c>
      <c r="D48" s="168">
        <v>51</v>
      </c>
      <c r="E48" s="168">
        <v>12</v>
      </c>
      <c r="F48" s="168">
        <v>25</v>
      </c>
      <c r="G48" s="168">
        <v>11</v>
      </c>
      <c r="H48" s="168">
        <v>25</v>
      </c>
      <c r="I48" s="160">
        <f t="shared" si="4"/>
        <v>124</v>
      </c>
    </row>
    <row r="49" spans="2:9" ht="17.25" customHeight="1">
      <c r="B49" s="210"/>
      <c r="C49" s="139" t="s">
        <v>71</v>
      </c>
      <c r="D49" s="161">
        <f>D46+D47+D48</f>
        <v>158</v>
      </c>
      <c r="E49" s="161">
        <f>E46+E47+E48</f>
        <v>61</v>
      </c>
      <c r="F49" s="161">
        <f>F46+F47+F48</f>
        <v>94</v>
      </c>
      <c r="G49" s="161">
        <f>G46+G47+G48</f>
        <v>85</v>
      </c>
      <c r="H49" s="161">
        <f>H46+H47+H48</f>
        <v>97</v>
      </c>
      <c r="I49" s="158">
        <f t="shared" si="4"/>
        <v>495</v>
      </c>
    </row>
    <row r="50" spans="2:9" ht="21.75" customHeight="1">
      <c r="B50" s="210"/>
      <c r="C50" s="138" t="s">
        <v>72</v>
      </c>
      <c r="D50" s="162">
        <v>795650</v>
      </c>
      <c r="E50" s="162">
        <v>295058</v>
      </c>
      <c r="F50" s="162">
        <v>335617</v>
      </c>
      <c r="G50" s="162">
        <v>267360</v>
      </c>
      <c r="H50" s="162">
        <v>246943</v>
      </c>
      <c r="I50" s="163">
        <f t="shared" si="4"/>
        <v>1940628</v>
      </c>
    </row>
    <row r="51" spans="2:9" ht="21.75" customHeight="1" thickBot="1">
      <c r="B51" s="210"/>
      <c r="C51" s="133" t="s">
        <v>105</v>
      </c>
      <c r="D51" s="181">
        <v>61937</v>
      </c>
      <c r="E51" s="181">
        <v>16032</v>
      </c>
      <c r="F51" s="181">
        <v>12467</v>
      </c>
      <c r="G51" s="181">
        <v>24210</v>
      </c>
      <c r="H51" s="181">
        <v>17180</v>
      </c>
      <c r="I51" s="181">
        <f t="shared" si="4"/>
        <v>131826</v>
      </c>
    </row>
    <row r="52" spans="2:9" ht="21" customHeight="1">
      <c r="B52" s="210"/>
      <c r="C52" s="138" t="s">
        <v>73</v>
      </c>
      <c r="D52" s="162">
        <v>517913</v>
      </c>
      <c r="E52" s="162">
        <v>155501</v>
      </c>
      <c r="F52" s="162">
        <v>144261</v>
      </c>
      <c r="G52" s="162">
        <v>200121</v>
      </c>
      <c r="H52" s="162">
        <v>172285</v>
      </c>
      <c r="I52" s="163">
        <f t="shared" si="4"/>
        <v>1190081</v>
      </c>
    </row>
    <row r="53" spans="2:9" ht="19.5" customHeight="1">
      <c r="B53" s="210"/>
      <c r="C53" s="137" t="s">
        <v>74</v>
      </c>
      <c r="D53" s="153">
        <v>172146</v>
      </c>
      <c r="E53" s="153">
        <v>37491</v>
      </c>
      <c r="F53" s="153">
        <v>57425</v>
      </c>
      <c r="G53" s="153">
        <v>30677</v>
      </c>
      <c r="H53" s="153">
        <v>32083</v>
      </c>
      <c r="I53" s="154">
        <f t="shared" si="4"/>
        <v>329822</v>
      </c>
    </row>
    <row r="54" spans="2:9" ht="15">
      <c r="B54" s="210"/>
      <c r="C54" s="138" t="s">
        <v>75</v>
      </c>
      <c r="D54" s="162">
        <v>157395</v>
      </c>
      <c r="E54" s="162">
        <v>33115</v>
      </c>
      <c r="F54" s="162">
        <v>49567</v>
      </c>
      <c r="G54" s="162">
        <v>31372</v>
      </c>
      <c r="H54" s="162">
        <v>30197</v>
      </c>
      <c r="I54" s="163">
        <f t="shared" si="4"/>
        <v>301646</v>
      </c>
    </row>
    <row r="55" spans="2:9" ht="15.75" thickBot="1">
      <c r="B55" s="211"/>
      <c r="C55" s="141" t="s">
        <v>76</v>
      </c>
      <c r="D55" s="164">
        <v>173</v>
      </c>
      <c r="E55" s="164">
        <v>31</v>
      </c>
      <c r="F55" s="164">
        <v>43</v>
      </c>
      <c r="G55" s="164">
        <v>44</v>
      </c>
      <c r="H55" s="164">
        <v>49</v>
      </c>
      <c r="I55" s="165">
        <f t="shared" si="4"/>
        <v>340</v>
      </c>
    </row>
    <row r="56" spans="2:9" s="128" customFormat="1" ht="23.25" customHeight="1">
      <c r="B56" s="212" t="s">
        <v>82</v>
      </c>
      <c r="C56" s="136" t="s">
        <v>68</v>
      </c>
      <c r="D56" s="166">
        <v>61</v>
      </c>
      <c r="E56" s="166">
        <v>19</v>
      </c>
      <c r="F56" s="166">
        <v>26</v>
      </c>
      <c r="G56" s="166">
        <v>28</v>
      </c>
      <c r="H56" s="166">
        <v>28</v>
      </c>
      <c r="I56" s="156">
        <f>D56+E56+F56+G56+H56</f>
        <v>162</v>
      </c>
    </row>
    <row r="57" spans="2:9" ht="22.5" customHeight="1">
      <c r="B57" s="213"/>
      <c r="C57" s="137" t="s">
        <v>69</v>
      </c>
      <c r="D57" s="167">
        <v>46</v>
      </c>
      <c r="E57" s="167">
        <v>27</v>
      </c>
      <c r="F57" s="167">
        <v>33</v>
      </c>
      <c r="G57" s="167">
        <v>40</v>
      </c>
      <c r="H57" s="167">
        <v>39</v>
      </c>
      <c r="I57" s="158">
        <f aca="true" t="shared" si="5" ref="I57:I65">D57+E57+F57+G57+H57</f>
        <v>185</v>
      </c>
    </row>
    <row r="58" spans="2:9" ht="20.25" customHeight="1">
      <c r="B58" s="213"/>
      <c r="C58" s="138" t="s">
        <v>70</v>
      </c>
      <c r="D58" s="168">
        <v>32</v>
      </c>
      <c r="E58" s="168">
        <v>12</v>
      </c>
      <c r="F58" s="168">
        <v>28</v>
      </c>
      <c r="G58" s="168">
        <v>17</v>
      </c>
      <c r="H58" s="168">
        <v>27</v>
      </c>
      <c r="I58" s="160">
        <f t="shared" si="5"/>
        <v>116</v>
      </c>
    </row>
    <row r="59" spans="2:9" ht="21.75" customHeight="1">
      <c r="B59" s="213"/>
      <c r="C59" s="139" t="s">
        <v>71</v>
      </c>
      <c r="D59" s="161">
        <f>D56+D57+D58</f>
        <v>139</v>
      </c>
      <c r="E59" s="161">
        <f>E56+E57+E58</f>
        <v>58</v>
      </c>
      <c r="F59" s="161">
        <f>F56+F57+F58</f>
        <v>87</v>
      </c>
      <c r="G59" s="161">
        <f>G56+G57+G58</f>
        <v>85</v>
      </c>
      <c r="H59" s="161">
        <f>H56+H57+H58</f>
        <v>94</v>
      </c>
      <c r="I59" s="158">
        <f t="shared" si="5"/>
        <v>463</v>
      </c>
    </row>
    <row r="60" spans="2:9" ht="20.25" customHeight="1">
      <c r="B60" s="213"/>
      <c r="C60" s="138" t="s">
        <v>72</v>
      </c>
      <c r="D60" s="162">
        <v>838831</v>
      </c>
      <c r="E60" s="162">
        <v>300702</v>
      </c>
      <c r="F60" s="162">
        <v>300329</v>
      </c>
      <c r="G60" s="162">
        <v>263979</v>
      </c>
      <c r="H60" s="162">
        <v>258053</v>
      </c>
      <c r="I60" s="163">
        <f t="shared" si="5"/>
        <v>1961894</v>
      </c>
    </row>
    <row r="61" spans="2:9" ht="15.75" customHeight="1" thickBot="1">
      <c r="B61" s="213"/>
      <c r="C61" s="133" t="s">
        <v>105</v>
      </c>
      <c r="D61" s="181">
        <v>49073</v>
      </c>
      <c r="E61" s="181">
        <v>7639</v>
      </c>
      <c r="F61" s="181">
        <v>4122</v>
      </c>
      <c r="G61" s="181">
        <v>14444</v>
      </c>
      <c r="H61" s="181">
        <v>10514</v>
      </c>
      <c r="I61" s="181">
        <f t="shared" si="5"/>
        <v>85792</v>
      </c>
    </row>
    <row r="62" spans="2:9" ht="18" customHeight="1">
      <c r="B62" s="213"/>
      <c r="C62" s="138" t="s">
        <v>73</v>
      </c>
      <c r="D62" s="162">
        <v>645715</v>
      </c>
      <c r="E62" s="162">
        <v>216417</v>
      </c>
      <c r="F62" s="162">
        <v>234151</v>
      </c>
      <c r="G62" s="162">
        <v>229408</v>
      </c>
      <c r="H62" s="162">
        <v>242511</v>
      </c>
      <c r="I62" s="163">
        <f t="shared" si="5"/>
        <v>1568202</v>
      </c>
    </row>
    <row r="63" spans="2:9" ht="19.5" customHeight="1">
      <c r="B63" s="213"/>
      <c r="C63" s="137" t="s">
        <v>74</v>
      </c>
      <c r="D63" s="153">
        <v>155699</v>
      </c>
      <c r="E63" s="153">
        <v>32744</v>
      </c>
      <c r="F63" s="153">
        <v>48209</v>
      </c>
      <c r="G63" s="153">
        <v>25511</v>
      </c>
      <c r="H63" s="153">
        <v>28699</v>
      </c>
      <c r="I63" s="154">
        <f t="shared" si="5"/>
        <v>290862</v>
      </c>
    </row>
    <row r="64" spans="2:9" ht="20.25" customHeight="1">
      <c r="B64" s="213"/>
      <c r="C64" s="138" t="s">
        <v>75</v>
      </c>
      <c r="D64" s="162">
        <v>143869</v>
      </c>
      <c r="E64" s="162">
        <v>28982</v>
      </c>
      <c r="F64" s="162">
        <v>41329</v>
      </c>
      <c r="G64" s="162">
        <v>26456</v>
      </c>
      <c r="H64" s="162">
        <v>27009</v>
      </c>
      <c r="I64" s="163">
        <f t="shared" si="5"/>
        <v>267645</v>
      </c>
    </row>
    <row r="65" spans="2:9" ht="21" customHeight="1" thickBot="1">
      <c r="B65" s="214"/>
      <c r="C65" s="141" t="s">
        <v>76</v>
      </c>
      <c r="D65" s="164">
        <v>175</v>
      </c>
      <c r="E65" s="164">
        <v>33</v>
      </c>
      <c r="F65" s="164">
        <v>44</v>
      </c>
      <c r="G65" s="164">
        <v>44</v>
      </c>
      <c r="H65" s="164">
        <v>51</v>
      </c>
      <c r="I65" s="165">
        <f t="shared" si="5"/>
        <v>347</v>
      </c>
    </row>
    <row r="66" spans="2:9" ht="24" customHeight="1">
      <c r="B66" s="209" t="s">
        <v>83</v>
      </c>
      <c r="C66" s="136" t="s">
        <v>68</v>
      </c>
      <c r="D66" s="166">
        <v>62</v>
      </c>
      <c r="E66" s="166">
        <v>19</v>
      </c>
      <c r="F66" s="166">
        <v>26</v>
      </c>
      <c r="G66" s="166">
        <v>28</v>
      </c>
      <c r="H66" s="166">
        <v>28</v>
      </c>
      <c r="I66" s="156">
        <f>D66+E66+F66+G66+H66</f>
        <v>163</v>
      </c>
    </row>
    <row r="67" spans="2:9" ht="18" customHeight="1">
      <c r="B67" s="210"/>
      <c r="C67" s="137" t="s">
        <v>69</v>
      </c>
      <c r="D67" s="167">
        <v>47</v>
      </c>
      <c r="E67" s="167">
        <v>29</v>
      </c>
      <c r="F67" s="167">
        <v>33</v>
      </c>
      <c r="G67" s="167">
        <v>42</v>
      </c>
      <c r="H67" s="167">
        <v>40</v>
      </c>
      <c r="I67" s="158">
        <f aca="true" t="shared" si="6" ref="I67:I75">D67+E67+F67+G67+H67</f>
        <v>191</v>
      </c>
    </row>
    <row r="68" spans="2:9" ht="22.5" customHeight="1">
      <c r="B68" s="210"/>
      <c r="C68" s="138" t="s">
        <v>70</v>
      </c>
      <c r="D68" s="168">
        <v>32</v>
      </c>
      <c r="E68" s="168">
        <v>12</v>
      </c>
      <c r="F68" s="168">
        <v>28</v>
      </c>
      <c r="G68" s="168">
        <v>16</v>
      </c>
      <c r="H68" s="168">
        <v>27</v>
      </c>
      <c r="I68" s="160">
        <f t="shared" si="6"/>
        <v>115</v>
      </c>
    </row>
    <row r="69" spans="2:9" ht="20.25" customHeight="1">
      <c r="B69" s="210"/>
      <c r="C69" s="139" t="s">
        <v>71</v>
      </c>
      <c r="D69" s="161">
        <f>D66+D67+D68</f>
        <v>141</v>
      </c>
      <c r="E69" s="161">
        <f>E66+E67+E68</f>
        <v>60</v>
      </c>
      <c r="F69" s="161">
        <f>F66+F67+F68</f>
        <v>87</v>
      </c>
      <c r="G69" s="161">
        <f>G66+G67+G68</f>
        <v>86</v>
      </c>
      <c r="H69" s="161">
        <f>H66+H67+H68</f>
        <v>95</v>
      </c>
      <c r="I69" s="158">
        <f t="shared" si="6"/>
        <v>469</v>
      </c>
    </row>
    <row r="70" spans="2:9" ht="21.75" customHeight="1">
      <c r="B70" s="210"/>
      <c r="C70" s="138" t="s">
        <v>72</v>
      </c>
      <c r="D70" s="162">
        <v>826675</v>
      </c>
      <c r="E70" s="162">
        <v>288115</v>
      </c>
      <c r="F70" s="162">
        <v>314239</v>
      </c>
      <c r="G70" s="162">
        <v>256168</v>
      </c>
      <c r="H70" s="162">
        <v>239992</v>
      </c>
      <c r="I70" s="163">
        <f t="shared" si="6"/>
        <v>1925189</v>
      </c>
    </row>
    <row r="71" spans="2:9" ht="20.25" customHeight="1" thickBot="1">
      <c r="B71" s="210"/>
      <c r="C71" s="133" t="s">
        <v>105</v>
      </c>
      <c r="D71" s="181">
        <v>70653</v>
      </c>
      <c r="E71" s="181">
        <v>12975</v>
      </c>
      <c r="F71" s="181">
        <v>15743</v>
      </c>
      <c r="G71" s="181">
        <v>17649</v>
      </c>
      <c r="H71" s="181">
        <v>12800</v>
      </c>
      <c r="I71" s="181">
        <f t="shared" si="6"/>
        <v>129820</v>
      </c>
    </row>
    <row r="72" spans="2:9" ht="21.75" customHeight="1">
      <c r="B72" s="210"/>
      <c r="C72" s="138" t="s">
        <v>73</v>
      </c>
      <c r="D72" s="162">
        <v>656787</v>
      </c>
      <c r="E72" s="162">
        <v>194132</v>
      </c>
      <c r="F72" s="162">
        <v>229048</v>
      </c>
      <c r="G72" s="162">
        <v>213955</v>
      </c>
      <c r="H72" s="162">
        <v>211099</v>
      </c>
      <c r="I72" s="163">
        <f t="shared" si="6"/>
        <v>1505021</v>
      </c>
    </row>
    <row r="73" spans="2:9" ht="22.5" customHeight="1">
      <c r="B73" s="210"/>
      <c r="C73" s="137" t="s">
        <v>74</v>
      </c>
      <c r="D73" s="153">
        <v>163566</v>
      </c>
      <c r="E73" s="153">
        <v>34447</v>
      </c>
      <c r="F73" s="153">
        <v>48317</v>
      </c>
      <c r="G73" s="153">
        <v>27003</v>
      </c>
      <c r="H73" s="153">
        <v>27122</v>
      </c>
      <c r="I73" s="154">
        <f t="shared" si="6"/>
        <v>300455</v>
      </c>
    </row>
    <row r="74" spans="2:9" ht="21" customHeight="1">
      <c r="B74" s="210"/>
      <c r="C74" s="138" t="s">
        <v>75</v>
      </c>
      <c r="D74" s="162">
        <v>149683</v>
      </c>
      <c r="E74" s="162">
        <v>30260</v>
      </c>
      <c r="F74" s="162">
        <v>39898</v>
      </c>
      <c r="G74" s="162">
        <v>27232</v>
      </c>
      <c r="H74" s="162">
        <v>26796</v>
      </c>
      <c r="I74" s="163">
        <f t="shared" si="6"/>
        <v>273869</v>
      </c>
    </row>
    <row r="75" spans="2:9" ht="22.5" customHeight="1" thickBot="1">
      <c r="B75" s="211"/>
      <c r="C75" s="141" t="s">
        <v>76</v>
      </c>
      <c r="D75" s="164">
        <v>180</v>
      </c>
      <c r="E75" s="164">
        <v>34</v>
      </c>
      <c r="F75" s="164">
        <v>44</v>
      </c>
      <c r="G75" s="164">
        <v>46</v>
      </c>
      <c r="H75" s="164">
        <v>52</v>
      </c>
      <c r="I75" s="165">
        <f t="shared" si="6"/>
        <v>356</v>
      </c>
    </row>
    <row r="76" spans="2:9" ht="20.25" customHeight="1">
      <c r="B76" s="209" t="s">
        <v>84</v>
      </c>
      <c r="C76" s="136" t="s">
        <v>68</v>
      </c>
      <c r="D76" s="166">
        <v>66</v>
      </c>
      <c r="E76" s="166">
        <v>21</v>
      </c>
      <c r="F76" s="166">
        <v>28</v>
      </c>
      <c r="G76" s="166">
        <v>28</v>
      </c>
      <c r="H76" s="166">
        <v>29</v>
      </c>
      <c r="I76" s="156">
        <f>D76+E76+F76+G76+H76</f>
        <v>172</v>
      </c>
    </row>
    <row r="77" spans="2:9" ht="19.5" customHeight="1">
      <c r="B77" s="210"/>
      <c r="C77" s="137" t="s">
        <v>69</v>
      </c>
      <c r="D77" s="167">
        <v>42</v>
      </c>
      <c r="E77" s="167">
        <v>28</v>
      </c>
      <c r="F77" s="167">
        <v>31</v>
      </c>
      <c r="G77" s="167">
        <v>42</v>
      </c>
      <c r="H77" s="167">
        <v>39</v>
      </c>
      <c r="I77" s="158">
        <f aca="true" t="shared" si="7" ref="I77:I85">D77+E77+F77+G77+H77</f>
        <v>182</v>
      </c>
    </row>
    <row r="78" spans="2:9" ht="18" customHeight="1">
      <c r="B78" s="210"/>
      <c r="C78" s="138" t="s">
        <v>70</v>
      </c>
      <c r="D78" s="168">
        <v>54</v>
      </c>
      <c r="E78" s="168">
        <v>21</v>
      </c>
      <c r="F78" s="168">
        <v>35</v>
      </c>
      <c r="G78" s="168">
        <v>20</v>
      </c>
      <c r="H78" s="168">
        <v>32</v>
      </c>
      <c r="I78" s="160">
        <f t="shared" si="7"/>
        <v>162</v>
      </c>
    </row>
    <row r="79" spans="2:9" ht="19.5" customHeight="1">
      <c r="B79" s="210"/>
      <c r="C79" s="139" t="s">
        <v>71</v>
      </c>
      <c r="D79" s="161">
        <f>D76+D77+D78</f>
        <v>162</v>
      </c>
      <c r="E79" s="161">
        <f>E76+E77+E78</f>
        <v>70</v>
      </c>
      <c r="F79" s="161">
        <f>F76+F77+F78</f>
        <v>94</v>
      </c>
      <c r="G79" s="161">
        <f>G76+G77+G78</f>
        <v>90</v>
      </c>
      <c r="H79" s="161">
        <f>H76+H77+H78</f>
        <v>100</v>
      </c>
      <c r="I79" s="158">
        <f t="shared" si="7"/>
        <v>516</v>
      </c>
    </row>
    <row r="80" spans="2:9" ht="20.25" customHeight="1">
      <c r="B80" s="210"/>
      <c r="C80" s="138" t="s">
        <v>72</v>
      </c>
      <c r="D80" s="162">
        <v>1062279</v>
      </c>
      <c r="E80" s="162">
        <v>323443</v>
      </c>
      <c r="F80" s="162">
        <v>393453</v>
      </c>
      <c r="G80" s="162">
        <v>288249</v>
      </c>
      <c r="H80" s="162">
        <v>282039</v>
      </c>
      <c r="I80" s="163">
        <f t="shared" si="7"/>
        <v>2349463</v>
      </c>
    </row>
    <row r="81" spans="2:9" ht="21" customHeight="1" thickBot="1">
      <c r="B81" s="210"/>
      <c r="C81" s="133" t="s">
        <v>105</v>
      </c>
      <c r="D81" s="181">
        <v>181034</v>
      </c>
      <c r="E81" s="181">
        <v>15933</v>
      </c>
      <c r="F81" s="181">
        <v>26880</v>
      </c>
      <c r="G81" s="181">
        <v>17249</v>
      </c>
      <c r="H81" s="181">
        <v>14302</v>
      </c>
      <c r="I81" s="181">
        <f t="shared" si="7"/>
        <v>255398</v>
      </c>
    </row>
    <row r="82" spans="2:9" ht="24.75" customHeight="1">
      <c r="B82" s="210"/>
      <c r="C82" s="138" t="s">
        <v>73</v>
      </c>
      <c r="D82" s="162">
        <v>700974</v>
      </c>
      <c r="E82" s="162">
        <v>225171</v>
      </c>
      <c r="F82" s="162">
        <v>294283</v>
      </c>
      <c r="G82" s="162">
        <v>247638</v>
      </c>
      <c r="H82" s="162">
        <v>247297</v>
      </c>
      <c r="I82" s="163">
        <f t="shared" si="7"/>
        <v>1715363</v>
      </c>
    </row>
    <row r="83" spans="2:9" ht="21.75" customHeight="1">
      <c r="B83" s="210"/>
      <c r="C83" s="137" t="s">
        <v>74</v>
      </c>
      <c r="D83" s="153">
        <v>189365</v>
      </c>
      <c r="E83" s="153">
        <v>39652</v>
      </c>
      <c r="F83" s="153">
        <v>55807</v>
      </c>
      <c r="G83" s="153">
        <v>32209</v>
      </c>
      <c r="H83" s="153">
        <v>30858</v>
      </c>
      <c r="I83" s="154">
        <f t="shared" si="7"/>
        <v>347891</v>
      </c>
    </row>
    <row r="84" spans="2:9" ht="23.25" customHeight="1">
      <c r="B84" s="210"/>
      <c r="C84" s="138" t="s">
        <v>75</v>
      </c>
      <c r="D84" s="162">
        <v>169068</v>
      </c>
      <c r="E84" s="162">
        <v>33285</v>
      </c>
      <c r="F84" s="162">
        <v>46122</v>
      </c>
      <c r="G84" s="162">
        <v>31406</v>
      </c>
      <c r="H84" s="162">
        <v>30059</v>
      </c>
      <c r="I84" s="163">
        <f t="shared" si="7"/>
        <v>309940</v>
      </c>
    </row>
    <row r="85" spans="2:9" ht="22.5" customHeight="1" thickBot="1">
      <c r="B85" s="211"/>
      <c r="C85" s="141" t="s">
        <v>76</v>
      </c>
      <c r="D85" s="164">
        <v>193</v>
      </c>
      <c r="E85" s="164">
        <v>34</v>
      </c>
      <c r="F85" s="164">
        <v>45</v>
      </c>
      <c r="G85" s="164">
        <v>46</v>
      </c>
      <c r="H85" s="164">
        <v>51</v>
      </c>
      <c r="I85" s="165">
        <f t="shared" si="7"/>
        <v>369</v>
      </c>
    </row>
    <row r="86" spans="2:9" ht="23.25" customHeight="1">
      <c r="B86" s="212" t="s">
        <v>85</v>
      </c>
      <c r="C86" s="136" t="s">
        <v>68</v>
      </c>
      <c r="D86" s="166">
        <v>61</v>
      </c>
      <c r="E86" s="166">
        <v>19</v>
      </c>
      <c r="F86" s="166">
        <v>26</v>
      </c>
      <c r="G86" s="166">
        <v>29</v>
      </c>
      <c r="H86" s="166">
        <v>28</v>
      </c>
      <c r="I86" s="156">
        <f>D86+E86+F86+G86+H86</f>
        <v>163</v>
      </c>
    </row>
    <row r="87" spans="2:9" ht="21.75" customHeight="1">
      <c r="B87" s="213"/>
      <c r="C87" s="137" t="s">
        <v>69</v>
      </c>
      <c r="D87" s="167">
        <v>47</v>
      </c>
      <c r="E87" s="167">
        <v>29</v>
      </c>
      <c r="F87" s="167">
        <v>33</v>
      </c>
      <c r="G87" s="167">
        <v>42</v>
      </c>
      <c r="H87" s="167">
        <v>40</v>
      </c>
      <c r="I87" s="158">
        <f aca="true" t="shared" si="8" ref="I87:I95">D87+E87+F87+G87+H87</f>
        <v>191</v>
      </c>
    </row>
    <row r="88" spans="2:9" ht="19.5" customHeight="1">
      <c r="B88" s="213"/>
      <c r="C88" s="138" t="s">
        <v>70</v>
      </c>
      <c r="D88" s="168">
        <v>54</v>
      </c>
      <c r="E88" s="168">
        <v>21</v>
      </c>
      <c r="F88" s="168">
        <v>35</v>
      </c>
      <c r="G88" s="168">
        <v>20</v>
      </c>
      <c r="H88" s="168">
        <v>32</v>
      </c>
      <c r="I88" s="160">
        <f t="shared" si="8"/>
        <v>162</v>
      </c>
    </row>
    <row r="89" spans="2:9" ht="20.25" customHeight="1">
      <c r="B89" s="213"/>
      <c r="C89" s="139" t="s">
        <v>71</v>
      </c>
      <c r="D89" s="161">
        <f>D86+D87+D88</f>
        <v>162</v>
      </c>
      <c r="E89" s="161">
        <f>E86+E87+E88</f>
        <v>69</v>
      </c>
      <c r="F89" s="161">
        <f>F86+F87+F88</f>
        <v>94</v>
      </c>
      <c r="G89" s="161">
        <f>G86+G87+G88</f>
        <v>91</v>
      </c>
      <c r="H89" s="161">
        <f>H86+H87+H88</f>
        <v>100</v>
      </c>
      <c r="I89" s="158">
        <f t="shared" si="8"/>
        <v>516</v>
      </c>
    </row>
    <row r="90" spans="2:9" ht="17.25" customHeight="1">
      <c r="B90" s="213"/>
      <c r="C90" s="138" t="s">
        <v>72</v>
      </c>
      <c r="D90" s="162">
        <v>1033827</v>
      </c>
      <c r="E90" s="162">
        <v>293439</v>
      </c>
      <c r="F90" s="162">
        <v>332257</v>
      </c>
      <c r="G90" s="162">
        <v>274546</v>
      </c>
      <c r="H90" s="162">
        <v>251983</v>
      </c>
      <c r="I90" s="163">
        <f t="shared" si="8"/>
        <v>2186052</v>
      </c>
    </row>
    <row r="91" spans="2:9" ht="19.5" customHeight="1" thickBot="1">
      <c r="B91" s="213"/>
      <c r="C91" s="133" t="s">
        <v>105</v>
      </c>
      <c r="D91" s="181">
        <v>192490</v>
      </c>
      <c r="E91" s="181">
        <v>18585</v>
      </c>
      <c r="F91" s="181">
        <v>27473</v>
      </c>
      <c r="G91" s="181">
        <v>23691</v>
      </c>
      <c r="H91" s="181">
        <v>16490</v>
      </c>
      <c r="I91" s="181">
        <f t="shared" si="8"/>
        <v>278729</v>
      </c>
    </row>
    <row r="92" spans="2:9" ht="21" customHeight="1">
      <c r="B92" s="213"/>
      <c r="C92" s="138" t="s">
        <v>73</v>
      </c>
      <c r="D92" s="162">
        <v>677162</v>
      </c>
      <c r="E92" s="162">
        <v>198570</v>
      </c>
      <c r="F92" s="162">
        <v>242528</v>
      </c>
      <c r="G92" s="162">
        <v>227426</v>
      </c>
      <c r="H92" s="162">
        <v>219073</v>
      </c>
      <c r="I92" s="163">
        <f t="shared" si="8"/>
        <v>1564759</v>
      </c>
    </row>
    <row r="93" spans="2:9" ht="21" customHeight="1">
      <c r="B93" s="213"/>
      <c r="C93" s="137" t="s">
        <v>74</v>
      </c>
      <c r="D93" s="153">
        <v>190867</v>
      </c>
      <c r="E93" s="153">
        <v>38887</v>
      </c>
      <c r="F93" s="153">
        <v>53854</v>
      </c>
      <c r="G93" s="153">
        <v>30724</v>
      </c>
      <c r="H93" s="153">
        <v>30199</v>
      </c>
      <c r="I93" s="154">
        <f t="shared" si="8"/>
        <v>344531</v>
      </c>
    </row>
    <row r="94" spans="2:9" ht="19.5" customHeight="1">
      <c r="B94" s="213"/>
      <c r="C94" s="138" t="s">
        <v>75</v>
      </c>
      <c r="D94" s="162">
        <v>168469</v>
      </c>
      <c r="E94" s="162">
        <v>33065</v>
      </c>
      <c r="F94" s="162">
        <v>45623</v>
      </c>
      <c r="G94" s="162">
        <v>31250</v>
      </c>
      <c r="H94" s="162">
        <v>29999</v>
      </c>
      <c r="I94" s="163">
        <f t="shared" si="8"/>
        <v>308406</v>
      </c>
    </row>
    <row r="95" spans="2:9" ht="21.75" customHeight="1" thickBot="1">
      <c r="B95" s="214"/>
      <c r="C95" s="141" t="s">
        <v>76</v>
      </c>
      <c r="D95" s="164">
        <v>188</v>
      </c>
      <c r="E95" s="164">
        <v>33</v>
      </c>
      <c r="F95" s="164">
        <v>48</v>
      </c>
      <c r="G95" s="164">
        <v>47</v>
      </c>
      <c r="H95" s="164">
        <v>52</v>
      </c>
      <c r="I95" s="165">
        <f t="shared" si="8"/>
        <v>368</v>
      </c>
    </row>
    <row r="96" spans="2:9" ht="24.75" customHeight="1">
      <c r="B96" s="212" t="s">
        <v>86</v>
      </c>
      <c r="C96" s="136" t="s">
        <v>68</v>
      </c>
      <c r="D96" s="166">
        <v>61</v>
      </c>
      <c r="E96" s="166">
        <v>19</v>
      </c>
      <c r="F96" s="166">
        <v>25</v>
      </c>
      <c r="G96" s="166">
        <v>28</v>
      </c>
      <c r="H96" s="166">
        <v>28</v>
      </c>
      <c r="I96" s="156">
        <f>D96+E96+F96+G96+H96</f>
        <v>161</v>
      </c>
    </row>
    <row r="97" spans="2:9" ht="21" customHeight="1">
      <c r="B97" s="213"/>
      <c r="C97" s="137" t="s">
        <v>69</v>
      </c>
      <c r="D97" s="167">
        <v>47</v>
      </c>
      <c r="E97" s="167">
        <v>29</v>
      </c>
      <c r="F97" s="167">
        <v>35</v>
      </c>
      <c r="G97" s="167">
        <v>44</v>
      </c>
      <c r="H97" s="167">
        <v>41</v>
      </c>
      <c r="I97" s="158">
        <f aca="true" t="shared" si="9" ref="I97:I105">D97+E97+F97+G97+H97</f>
        <v>196</v>
      </c>
    </row>
    <row r="98" spans="2:9" ht="20.25" customHeight="1">
      <c r="B98" s="213"/>
      <c r="C98" s="138" t="s">
        <v>70</v>
      </c>
      <c r="D98" s="168">
        <v>56</v>
      </c>
      <c r="E98" s="168">
        <v>21</v>
      </c>
      <c r="F98" s="168">
        <v>35</v>
      </c>
      <c r="G98" s="168">
        <v>20</v>
      </c>
      <c r="H98" s="168">
        <v>32</v>
      </c>
      <c r="I98" s="160">
        <f t="shared" si="9"/>
        <v>164</v>
      </c>
    </row>
    <row r="99" spans="2:9" ht="15">
      <c r="B99" s="213"/>
      <c r="C99" s="139" t="s">
        <v>71</v>
      </c>
      <c r="D99" s="161">
        <f>D96+D97+D98</f>
        <v>164</v>
      </c>
      <c r="E99" s="161">
        <f>E96+E97+E98</f>
        <v>69</v>
      </c>
      <c r="F99" s="161">
        <f>F96+F97+F98</f>
        <v>95</v>
      </c>
      <c r="G99" s="161">
        <f>G96+G97+G98</f>
        <v>92</v>
      </c>
      <c r="H99" s="161">
        <f>H96+H97+H98</f>
        <v>101</v>
      </c>
      <c r="I99" s="158">
        <f t="shared" si="9"/>
        <v>521</v>
      </c>
    </row>
    <row r="100" spans="2:9" ht="22.5" customHeight="1">
      <c r="B100" s="213"/>
      <c r="C100" s="138" t="s">
        <v>72</v>
      </c>
      <c r="D100" s="162">
        <v>1106638</v>
      </c>
      <c r="E100" s="162">
        <v>297320</v>
      </c>
      <c r="F100" s="162">
        <v>343260</v>
      </c>
      <c r="G100" s="162">
        <v>271048</v>
      </c>
      <c r="H100" s="162">
        <v>260601</v>
      </c>
      <c r="I100" s="163">
        <f t="shared" si="9"/>
        <v>2278867</v>
      </c>
    </row>
    <row r="101" spans="2:9" ht="21" customHeight="1" thickBot="1">
      <c r="B101" s="213"/>
      <c r="C101" s="133" t="s">
        <v>105</v>
      </c>
      <c r="D101" s="181">
        <v>113491</v>
      </c>
      <c r="E101" s="181">
        <v>22810</v>
      </c>
      <c r="F101" s="181">
        <v>32330</v>
      </c>
      <c r="G101" s="181">
        <v>30179</v>
      </c>
      <c r="H101" s="181">
        <v>22029</v>
      </c>
      <c r="I101" s="181">
        <f t="shared" si="9"/>
        <v>220839</v>
      </c>
    </row>
    <row r="102" spans="2:9" ht="21" customHeight="1">
      <c r="B102" s="213"/>
      <c r="C102" s="138" t="s">
        <v>73</v>
      </c>
      <c r="D102" s="162">
        <v>664986</v>
      </c>
      <c r="E102" s="162">
        <v>186850</v>
      </c>
      <c r="F102" s="162">
        <v>244788</v>
      </c>
      <c r="G102" s="162">
        <v>211450</v>
      </c>
      <c r="H102" s="162">
        <v>212240</v>
      </c>
      <c r="I102" s="163">
        <f t="shared" si="9"/>
        <v>1520314</v>
      </c>
    </row>
    <row r="103" spans="2:9" ht="24" customHeight="1">
      <c r="B103" s="213"/>
      <c r="C103" s="137" t="s">
        <v>74</v>
      </c>
      <c r="D103" s="153">
        <v>184722</v>
      </c>
      <c r="E103" s="153">
        <v>38454</v>
      </c>
      <c r="F103" s="153">
        <v>54406</v>
      </c>
      <c r="G103" s="153">
        <v>31899</v>
      </c>
      <c r="H103" s="153">
        <v>30224</v>
      </c>
      <c r="I103" s="154">
        <f t="shared" si="9"/>
        <v>339705</v>
      </c>
    </row>
    <row r="104" spans="2:9" ht="21.75" customHeight="1">
      <c r="B104" s="213"/>
      <c r="C104" s="138" t="s">
        <v>75</v>
      </c>
      <c r="D104" s="162">
        <v>169039</v>
      </c>
      <c r="E104" s="162">
        <v>34157</v>
      </c>
      <c r="F104" s="162">
        <v>48694</v>
      </c>
      <c r="G104" s="162">
        <v>32898</v>
      </c>
      <c r="H104" s="162">
        <v>30898</v>
      </c>
      <c r="I104" s="163">
        <f t="shared" si="9"/>
        <v>315686</v>
      </c>
    </row>
    <row r="105" spans="2:9" ht="25.5" customHeight="1" thickBot="1">
      <c r="B105" s="214"/>
      <c r="C105" s="141" t="s">
        <v>76</v>
      </c>
      <c r="D105" s="164">
        <v>189</v>
      </c>
      <c r="E105" s="164">
        <v>33</v>
      </c>
      <c r="F105" s="164">
        <v>48</v>
      </c>
      <c r="G105" s="164">
        <v>49</v>
      </c>
      <c r="H105" s="164">
        <v>52</v>
      </c>
      <c r="I105" s="165">
        <f t="shared" si="9"/>
        <v>371</v>
      </c>
    </row>
    <row r="106" spans="2:9" ht="20.25" customHeight="1">
      <c r="B106" s="209" t="s">
        <v>87</v>
      </c>
      <c r="C106" s="136" t="s">
        <v>68</v>
      </c>
      <c r="D106" s="166">
        <v>61</v>
      </c>
      <c r="E106" s="166">
        <v>19</v>
      </c>
      <c r="F106" s="166">
        <v>25</v>
      </c>
      <c r="G106" s="166">
        <v>29</v>
      </c>
      <c r="H106" s="166">
        <v>28</v>
      </c>
      <c r="I106" s="156">
        <f>D106+E106+F106+G106+H106</f>
        <v>162</v>
      </c>
    </row>
    <row r="107" spans="2:9" ht="20.25" customHeight="1">
      <c r="B107" s="210"/>
      <c r="C107" s="137" t="s">
        <v>69</v>
      </c>
      <c r="D107" s="167">
        <v>43</v>
      </c>
      <c r="E107" s="167">
        <v>27</v>
      </c>
      <c r="F107" s="167">
        <v>35</v>
      </c>
      <c r="G107" s="167">
        <v>43</v>
      </c>
      <c r="H107" s="167">
        <v>40</v>
      </c>
      <c r="I107" s="158">
        <f aca="true" t="shared" si="10" ref="I107:I115">D107+E107+F107+G107+H107</f>
        <v>188</v>
      </c>
    </row>
    <row r="108" spans="2:9" ht="21" customHeight="1">
      <c r="B108" s="210"/>
      <c r="C108" s="138" t="s">
        <v>70</v>
      </c>
      <c r="D108" s="168">
        <v>56</v>
      </c>
      <c r="E108" s="168">
        <v>19</v>
      </c>
      <c r="F108" s="168">
        <v>33</v>
      </c>
      <c r="G108" s="168">
        <v>19</v>
      </c>
      <c r="H108" s="168">
        <v>30</v>
      </c>
      <c r="I108" s="160">
        <f t="shared" si="10"/>
        <v>157</v>
      </c>
    </row>
    <row r="109" spans="2:9" ht="21" customHeight="1">
      <c r="B109" s="210"/>
      <c r="C109" s="139" t="s">
        <v>71</v>
      </c>
      <c r="D109" s="161">
        <f>D106+D107+D108</f>
        <v>160</v>
      </c>
      <c r="E109" s="161">
        <f>E106+E107+E108</f>
        <v>65</v>
      </c>
      <c r="F109" s="161">
        <f>F106+F107+F108</f>
        <v>93</v>
      </c>
      <c r="G109" s="161">
        <f>G106+G107+G108</f>
        <v>91</v>
      </c>
      <c r="H109" s="161">
        <f>H106+H107+H108</f>
        <v>98</v>
      </c>
      <c r="I109" s="158">
        <f t="shared" si="10"/>
        <v>507</v>
      </c>
    </row>
    <row r="110" spans="2:9" ht="20.25" customHeight="1">
      <c r="B110" s="210"/>
      <c r="C110" s="138" t="s">
        <v>72</v>
      </c>
      <c r="D110" s="162">
        <v>1142536</v>
      </c>
      <c r="E110" s="162">
        <v>300870</v>
      </c>
      <c r="F110" s="162">
        <v>349736</v>
      </c>
      <c r="G110" s="162">
        <v>284553</v>
      </c>
      <c r="H110" s="162">
        <v>262117</v>
      </c>
      <c r="I110" s="163">
        <f t="shared" si="10"/>
        <v>2339812</v>
      </c>
    </row>
    <row r="111" spans="2:9" ht="21.75" customHeight="1" thickBot="1">
      <c r="B111" s="210"/>
      <c r="C111" s="133" t="s">
        <v>105</v>
      </c>
      <c r="D111" s="181">
        <v>147803</v>
      </c>
      <c r="E111" s="181">
        <v>28800</v>
      </c>
      <c r="F111" s="181">
        <v>38202</v>
      </c>
      <c r="G111" s="181">
        <v>38434</v>
      </c>
      <c r="H111" s="181">
        <v>26215</v>
      </c>
      <c r="I111" s="181">
        <f t="shared" si="10"/>
        <v>279454</v>
      </c>
    </row>
    <row r="112" spans="2:9" ht="23.25" customHeight="1">
      <c r="B112" s="210"/>
      <c r="C112" s="138" t="s">
        <v>73</v>
      </c>
      <c r="D112" s="162">
        <v>694449</v>
      </c>
      <c r="E112" s="162">
        <v>190570</v>
      </c>
      <c r="F112" s="162">
        <v>253763</v>
      </c>
      <c r="G112" s="162">
        <v>220209</v>
      </c>
      <c r="H112" s="162">
        <v>219877</v>
      </c>
      <c r="I112" s="163">
        <f t="shared" si="10"/>
        <v>1578868</v>
      </c>
    </row>
    <row r="113" spans="2:9" ht="19.5" customHeight="1">
      <c r="B113" s="210"/>
      <c r="C113" s="137" t="s">
        <v>74</v>
      </c>
      <c r="D113" s="153">
        <v>188868</v>
      </c>
      <c r="E113" s="153">
        <v>41486</v>
      </c>
      <c r="F113" s="153">
        <v>61051</v>
      </c>
      <c r="G113" s="153">
        <v>34718</v>
      </c>
      <c r="H113" s="153">
        <v>33588</v>
      </c>
      <c r="I113" s="154">
        <f t="shared" si="10"/>
        <v>359711</v>
      </c>
    </row>
    <row r="114" spans="2:9" ht="22.5" customHeight="1">
      <c r="B114" s="210"/>
      <c r="C114" s="138" t="s">
        <v>75</v>
      </c>
      <c r="D114" s="162">
        <v>322411</v>
      </c>
      <c r="E114" s="162">
        <v>36616</v>
      </c>
      <c r="F114" s="162">
        <v>77143</v>
      </c>
      <c r="G114" s="162">
        <v>41006</v>
      </c>
      <c r="H114" s="162">
        <v>68731</v>
      </c>
      <c r="I114" s="163">
        <f t="shared" si="10"/>
        <v>545907</v>
      </c>
    </row>
    <row r="115" spans="2:9" ht="21.75" customHeight="1" thickBot="1">
      <c r="B115" s="211"/>
      <c r="C115" s="141" t="s">
        <v>76</v>
      </c>
      <c r="D115" s="164">
        <v>198</v>
      </c>
      <c r="E115" s="164">
        <v>31</v>
      </c>
      <c r="F115" s="164">
        <v>48</v>
      </c>
      <c r="G115" s="164">
        <v>50</v>
      </c>
      <c r="H115" s="164">
        <v>55</v>
      </c>
      <c r="I115" s="165">
        <f t="shared" si="10"/>
        <v>382</v>
      </c>
    </row>
    <row r="116" spans="2:9" ht="21" customHeight="1">
      <c r="B116" s="212" t="s">
        <v>88</v>
      </c>
      <c r="C116" s="136" t="s">
        <v>68</v>
      </c>
      <c r="D116" s="166">
        <v>68</v>
      </c>
      <c r="E116" s="166">
        <v>20</v>
      </c>
      <c r="F116" s="166">
        <v>27</v>
      </c>
      <c r="G116" s="166">
        <v>29</v>
      </c>
      <c r="H116" s="166">
        <v>29</v>
      </c>
      <c r="I116" s="156">
        <f>D116+E116+F116+G116+H116</f>
        <v>173</v>
      </c>
    </row>
    <row r="117" spans="2:9" ht="20.25" customHeight="1">
      <c r="B117" s="213"/>
      <c r="C117" s="137" t="s">
        <v>69</v>
      </c>
      <c r="D117" s="167">
        <v>42</v>
      </c>
      <c r="E117" s="167">
        <v>28</v>
      </c>
      <c r="F117" s="167">
        <v>33</v>
      </c>
      <c r="G117" s="167">
        <v>42</v>
      </c>
      <c r="H117" s="167">
        <v>39</v>
      </c>
      <c r="I117" s="158">
        <f aca="true" t="shared" si="11" ref="I117:I125">D117+E117+F117+G117+H117</f>
        <v>184</v>
      </c>
    </row>
    <row r="118" spans="2:9" ht="23.25" customHeight="1">
      <c r="B118" s="213"/>
      <c r="C118" s="138" t="s">
        <v>70</v>
      </c>
      <c r="D118" s="168">
        <v>68</v>
      </c>
      <c r="E118" s="168">
        <v>19</v>
      </c>
      <c r="F118" s="168">
        <v>34</v>
      </c>
      <c r="G118" s="168">
        <v>21</v>
      </c>
      <c r="H118" s="168">
        <v>31</v>
      </c>
      <c r="I118" s="160">
        <f t="shared" si="11"/>
        <v>173</v>
      </c>
    </row>
    <row r="119" spans="2:9" ht="19.5" customHeight="1">
      <c r="B119" s="213"/>
      <c r="C119" s="139" t="s">
        <v>71</v>
      </c>
      <c r="D119" s="161">
        <f>D116+D117+D118</f>
        <v>178</v>
      </c>
      <c r="E119" s="161">
        <f>E116+E117+E118</f>
        <v>67</v>
      </c>
      <c r="F119" s="161">
        <f>F116+F117+F118</f>
        <v>94</v>
      </c>
      <c r="G119" s="161">
        <f>G116+G117+G118</f>
        <v>92</v>
      </c>
      <c r="H119" s="161">
        <f>H116+H117+H118</f>
        <v>99</v>
      </c>
      <c r="I119" s="158">
        <f t="shared" si="11"/>
        <v>530</v>
      </c>
    </row>
    <row r="120" spans="2:9" ht="20.25" customHeight="1">
      <c r="B120" s="213"/>
      <c r="C120" s="138" t="s">
        <v>72</v>
      </c>
      <c r="D120" s="162">
        <v>1270274</v>
      </c>
      <c r="E120" s="162">
        <v>236660</v>
      </c>
      <c r="F120" s="162">
        <v>304433</v>
      </c>
      <c r="G120" s="162">
        <v>280354</v>
      </c>
      <c r="H120" s="162">
        <v>263279</v>
      </c>
      <c r="I120" s="163">
        <f t="shared" si="11"/>
        <v>2355000</v>
      </c>
    </row>
    <row r="121" spans="2:9" ht="21" customHeight="1" thickBot="1">
      <c r="B121" s="213"/>
      <c r="C121" s="133" t="s">
        <v>105</v>
      </c>
      <c r="D121" s="181">
        <v>146499</v>
      </c>
      <c r="E121" s="181">
        <v>27877</v>
      </c>
      <c r="F121" s="181">
        <v>39832</v>
      </c>
      <c r="G121" s="181">
        <v>35460</v>
      </c>
      <c r="H121" s="181">
        <v>26492</v>
      </c>
      <c r="I121" s="181">
        <f t="shared" si="11"/>
        <v>276160</v>
      </c>
    </row>
    <row r="122" spans="2:9" ht="19.5" customHeight="1">
      <c r="B122" s="213"/>
      <c r="C122" s="138" t="s">
        <v>73</v>
      </c>
      <c r="D122" s="162">
        <v>719871</v>
      </c>
      <c r="E122" s="162">
        <v>147279</v>
      </c>
      <c r="F122" s="162">
        <v>178932</v>
      </c>
      <c r="G122" s="162">
        <v>185173</v>
      </c>
      <c r="H122" s="162">
        <v>178038</v>
      </c>
      <c r="I122" s="163">
        <f t="shared" si="11"/>
        <v>1409293</v>
      </c>
    </row>
    <row r="123" spans="2:9" ht="18" customHeight="1">
      <c r="B123" s="213"/>
      <c r="C123" s="137" t="s">
        <v>74</v>
      </c>
      <c r="D123" s="153">
        <v>195938</v>
      </c>
      <c r="E123" s="153">
        <v>34708</v>
      </c>
      <c r="F123" s="153">
        <v>78284</v>
      </c>
      <c r="G123" s="153">
        <v>35772</v>
      </c>
      <c r="H123" s="153">
        <v>39607</v>
      </c>
      <c r="I123" s="154">
        <f t="shared" si="11"/>
        <v>384309</v>
      </c>
    </row>
    <row r="124" spans="2:9" ht="21.75" customHeight="1">
      <c r="B124" s="213"/>
      <c r="C124" s="138" t="s">
        <v>75</v>
      </c>
      <c r="D124" s="162">
        <v>164495</v>
      </c>
      <c r="E124" s="162">
        <v>29642</v>
      </c>
      <c r="F124" s="162">
        <v>64629</v>
      </c>
      <c r="G124" s="162">
        <v>33629</v>
      </c>
      <c r="H124" s="162">
        <v>36416</v>
      </c>
      <c r="I124" s="163">
        <f t="shared" si="11"/>
        <v>328811</v>
      </c>
    </row>
    <row r="125" spans="2:9" ht="21" customHeight="1" thickBot="1">
      <c r="B125" s="214"/>
      <c r="C125" s="141" t="s">
        <v>76</v>
      </c>
      <c r="D125" s="164">
        <v>187</v>
      </c>
      <c r="E125" s="164">
        <v>33</v>
      </c>
      <c r="F125" s="164">
        <v>57</v>
      </c>
      <c r="G125" s="164">
        <v>54</v>
      </c>
      <c r="H125" s="164">
        <v>49</v>
      </c>
      <c r="I125" s="165">
        <f t="shared" si="11"/>
        <v>380</v>
      </c>
    </row>
    <row r="126" spans="2:9" ht="22.5" customHeight="1">
      <c r="B126" s="212" t="s">
        <v>89</v>
      </c>
      <c r="C126" s="136" t="s">
        <v>68</v>
      </c>
      <c r="D126" s="166">
        <v>72</v>
      </c>
      <c r="E126" s="166">
        <v>19</v>
      </c>
      <c r="F126" s="166">
        <v>26</v>
      </c>
      <c r="G126" s="166">
        <v>31</v>
      </c>
      <c r="H126" s="166">
        <v>30</v>
      </c>
      <c r="I126" s="156">
        <f>D126+E126+F126+G126+H126</f>
        <v>178</v>
      </c>
    </row>
    <row r="127" spans="2:9" ht="20.25" customHeight="1">
      <c r="B127" s="213"/>
      <c r="C127" s="137" t="s">
        <v>69</v>
      </c>
      <c r="D127" s="167">
        <v>42</v>
      </c>
      <c r="E127" s="167">
        <v>28</v>
      </c>
      <c r="F127" s="167">
        <v>33</v>
      </c>
      <c r="G127" s="167">
        <v>42</v>
      </c>
      <c r="H127" s="167">
        <v>39</v>
      </c>
      <c r="I127" s="158">
        <f aca="true" t="shared" si="12" ref="I127:I135">D127+E127+F127+G127+H127</f>
        <v>184</v>
      </c>
    </row>
    <row r="128" spans="2:9" ht="19.5" customHeight="1">
      <c r="B128" s="213"/>
      <c r="C128" s="138" t="s">
        <v>70</v>
      </c>
      <c r="D128" s="168">
        <v>78</v>
      </c>
      <c r="E128" s="168">
        <v>19</v>
      </c>
      <c r="F128" s="168">
        <v>34</v>
      </c>
      <c r="G128" s="168">
        <v>21</v>
      </c>
      <c r="H128" s="168">
        <v>31</v>
      </c>
      <c r="I128" s="160">
        <f t="shared" si="12"/>
        <v>183</v>
      </c>
    </row>
    <row r="129" spans="2:9" ht="19.5" customHeight="1">
      <c r="B129" s="213"/>
      <c r="C129" s="139" t="s">
        <v>71</v>
      </c>
      <c r="D129" s="161">
        <f>D126+D127+D128</f>
        <v>192</v>
      </c>
      <c r="E129" s="161">
        <f>E126+E127+E128</f>
        <v>66</v>
      </c>
      <c r="F129" s="161">
        <f>F126+F127+F128</f>
        <v>93</v>
      </c>
      <c r="G129" s="161">
        <f>G126+G127+G128</f>
        <v>94</v>
      </c>
      <c r="H129" s="161">
        <f>H126+H127+H128</f>
        <v>100</v>
      </c>
      <c r="I129" s="158">
        <f t="shared" si="12"/>
        <v>545</v>
      </c>
    </row>
    <row r="130" spans="2:9" ht="20.25" customHeight="1">
      <c r="B130" s="213"/>
      <c r="C130" s="138" t="s">
        <v>72</v>
      </c>
      <c r="D130" s="162">
        <v>1180672</v>
      </c>
      <c r="E130" s="162">
        <v>315862</v>
      </c>
      <c r="F130" s="162">
        <v>367341</v>
      </c>
      <c r="G130" s="162">
        <v>298606</v>
      </c>
      <c r="H130" s="162">
        <v>285431</v>
      </c>
      <c r="I130" s="163">
        <f t="shared" si="12"/>
        <v>2447912</v>
      </c>
    </row>
    <row r="131" spans="2:9" ht="20.25" customHeight="1" thickBot="1">
      <c r="B131" s="213"/>
      <c r="C131" s="133" t="s">
        <v>105</v>
      </c>
      <c r="D131" s="181">
        <v>95952</v>
      </c>
      <c r="E131" s="181">
        <v>20616</v>
      </c>
      <c r="F131" s="181">
        <v>26090</v>
      </c>
      <c r="G131" s="181">
        <v>30001</v>
      </c>
      <c r="H131" s="181">
        <v>18313</v>
      </c>
      <c r="I131" s="181">
        <f t="shared" si="12"/>
        <v>190972</v>
      </c>
    </row>
    <row r="132" spans="2:9" ht="23.25" customHeight="1">
      <c r="B132" s="213"/>
      <c r="C132" s="138" t="s">
        <v>73</v>
      </c>
      <c r="D132" s="162">
        <v>732517.3521320495</v>
      </c>
      <c r="E132" s="162">
        <v>200723.01100412654</v>
      </c>
      <c r="F132" s="162">
        <v>233743.62035763412</v>
      </c>
      <c r="G132" s="162">
        <v>230325.60660247592</v>
      </c>
      <c r="H132" s="162">
        <v>226955.4099037139</v>
      </c>
      <c r="I132" s="163">
        <f t="shared" si="12"/>
        <v>1624265</v>
      </c>
    </row>
    <row r="133" spans="2:9" ht="19.5" customHeight="1">
      <c r="B133" s="213"/>
      <c r="C133" s="137" t="s">
        <v>74</v>
      </c>
      <c r="D133" s="153">
        <v>169293</v>
      </c>
      <c r="E133" s="153">
        <v>27897</v>
      </c>
      <c r="F133" s="153">
        <v>58782</v>
      </c>
      <c r="G133" s="153">
        <v>28411</v>
      </c>
      <c r="H133" s="153">
        <v>34205</v>
      </c>
      <c r="I133" s="154">
        <f t="shared" si="12"/>
        <v>318588</v>
      </c>
    </row>
    <row r="134" spans="2:9" ht="25.5" customHeight="1">
      <c r="B134" s="213"/>
      <c r="C134" s="138" t="s">
        <v>75</v>
      </c>
      <c r="D134" s="162">
        <v>148305</v>
      </c>
      <c r="E134" s="162">
        <v>26619</v>
      </c>
      <c r="F134" s="162">
        <v>53596</v>
      </c>
      <c r="G134" s="162">
        <v>29389</v>
      </c>
      <c r="H134" s="162">
        <v>33867</v>
      </c>
      <c r="I134" s="163">
        <f t="shared" si="12"/>
        <v>291776</v>
      </c>
    </row>
    <row r="135" spans="2:9" ht="22.5" customHeight="1" thickBot="1">
      <c r="B135" s="214"/>
      <c r="C135" s="141" t="s">
        <v>76</v>
      </c>
      <c r="D135" s="164">
        <v>190</v>
      </c>
      <c r="E135" s="164">
        <v>34</v>
      </c>
      <c r="F135" s="164">
        <v>56</v>
      </c>
      <c r="G135" s="164">
        <v>55</v>
      </c>
      <c r="H135" s="164">
        <v>50</v>
      </c>
      <c r="I135" s="165">
        <f t="shared" si="12"/>
        <v>385</v>
      </c>
    </row>
    <row r="136" spans="2:9" ht="23.25" customHeight="1">
      <c r="B136" s="212" t="s">
        <v>90</v>
      </c>
      <c r="C136" s="136" t="s">
        <v>68</v>
      </c>
      <c r="D136" s="166">
        <v>73</v>
      </c>
      <c r="E136" s="166">
        <v>19</v>
      </c>
      <c r="F136" s="166">
        <v>25</v>
      </c>
      <c r="G136" s="166">
        <v>31</v>
      </c>
      <c r="H136" s="166">
        <v>29</v>
      </c>
      <c r="I136" s="156">
        <f>D136+E136+F136+G136+H136</f>
        <v>177</v>
      </c>
    </row>
    <row r="137" spans="2:9" ht="19.5" customHeight="1">
      <c r="B137" s="213"/>
      <c r="C137" s="137" t="s">
        <v>69</v>
      </c>
      <c r="D137" s="167">
        <v>45</v>
      </c>
      <c r="E137" s="167">
        <v>28</v>
      </c>
      <c r="F137" s="167">
        <v>33</v>
      </c>
      <c r="G137" s="167">
        <v>42</v>
      </c>
      <c r="H137" s="167">
        <v>39</v>
      </c>
      <c r="I137" s="158">
        <f aca="true" t="shared" si="13" ref="I137:I145">D137+E137+F137+G137+H137</f>
        <v>187</v>
      </c>
    </row>
    <row r="138" spans="2:9" ht="20.25" customHeight="1">
      <c r="B138" s="213"/>
      <c r="C138" s="138" t="s">
        <v>70</v>
      </c>
      <c r="D138" s="168">
        <v>78</v>
      </c>
      <c r="E138" s="168">
        <v>19</v>
      </c>
      <c r="F138" s="168">
        <v>34</v>
      </c>
      <c r="G138" s="168">
        <v>21</v>
      </c>
      <c r="H138" s="168">
        <v>31</v>
      </c>
      <c r="I138" s="160">
        <f t="shared" si="13"/>
        <v>183</v>
      </c>
    </row>
    <row r="139" spans="2:9" ht="21" customHeight="1">
      <c r="B139" s="213"/>
      <c r="C139" s="139" t="s">
        <v>71</v>
      </c>
      <c r="D139" s="161">
        <f>D136+D137+D138</f>
        <v>196</v>
      </c>
      <c r="E139" s="161">
        <f>E136+E137+E138</f>
        <v>66</v>
      </c>
      <c r="F139" s="161">
        <f>F136+F137+F138</f>
        <v>92</v>
      </c>
      <c r="G139" s="161">
        <f>G136+G137+G138</f>
        <v>94</v>
      </c>
      <c r="H139" s="161">
        <f>H136+H137+H138</f>
        <v>99</v>
      </c>
      <c r="I139" s="158">
        <f t="shared" si="13"/>
        <v>547</v>
      </c>
    </row>
    <row r="140" spans="2:9" ht="19.5" customHeight="1">
      <c r="B140" s="213"/>
      <c r="C140" s="138" t="s">
        <v>72</v>
      </c>
      <c r="D140" s="162">
        <v>1177897</v>
      </c>
      <c r="E140" s="162">
        <v>222999</v>
      </c>
      <c r="F140" s="162">
        <v>334739</v>
      </c>
      <c r="G140" s="162">
        <v>285712</v>
      </c>
      <c r="H140" s="162">
        <v>297545</v>
      </c>
      <c r="I140" s="163">
        <f t="shared" si="13"/>
        <v>2318892</v>
      </c>
    </row>
    <row r="141" spans="2:9" ht="21.75" customHeight="1" thickBot="1">
      <c r="B141" s="213"/>
      <c r="C141" s="133" t="s">
        <v>105</v>
      </c>
      <c r="D141" s="181">
        <v>201812</v>
      </c>
      <c r="E141" s="181">
        <v>50975</v>
      </c>
      <c r="F141" s="181">
        <v>99351</v>
      </c>
      <c r="G141" s="181">
        <v>74567</v>
      </c>
      <c r="H141" s="181">
        <v>72016</v>
      </c>
      <c r="I141" s="181">
        <f t="shared" si="13"/>
        <v>498721</v>
      </c>
    </row>
    <row r="142" spans="2:9" ht="21.75" customHeight="1">
      <c r="B142" s="213"/>
      <c r="C142" s="138" t="s">
        <v>73</v>
      </c>
      <c r="D142" s="162">
        <v>826123</v>
      </c>
      <c r="E142" s="162">
        <v>180760</v>
      </c>
      <c r="F142" s="162">
        <v>260996</v>
      </c>
      <c r="G142" s="162">
        <v>229172</v>
      </c>
      <c r="H142" s="162">
        <v>239152</v>
      </c>
      <c r="I142" s="163">
        <f t="shared" si="13"/>
        <v>1736203</v>
      </c>
    </row>
    <row r="143" spans="2:9" ht="20.25" customHeight="1">
      <c r="B143" s="213"/>
      <c r="C143" s="137" t="s">
        <v>74</v>
      </c>
      <c r="D143" s="153">
        <v>175397</v>
      </c>
      <c r="E143" s="153">
        <v>32934</v>
      </c>
      <c r="F143" s="153">
        <v>66219</v>
      </c>
      <c r="G143" s="153">
        <v>31388</v>
      </c>
      <c r="H143" s="153">
        <v>37027</v>
      </c>
      <c r="I143" s="154">
        <f t="shared" si="13"/>
        <v>342965</v>
      </c>
    </row>
    <row r="144" spans="2:9" ht="21" customHeight="1">
      <c r="B144" s="213"/>
      <c r="C144" s="138" t="s">
        <v>75</v>
      </c>
      <c r="D144" s="162">
        <v>153882</v>
      </c>
      <c r="E144" s="162">
        <v>28159</v>
      </c>
      <c r="F144" s="162">
        <v>57227</v>
      </c>
      <c r="G144" s="162">
        <v>27283</v>
      </c>
      <c r="H144" s="162">
        <v>32947</v>
      </c>
      <c r="I144" s="163">
        <f t="shared" si="13"/>
        <v>299498</v>
      </c>
    </row>
    <row r="145" spans="2:9" ht="21" customHeight="1" thickBot="1">
      <c r="B145" s="214"/>
      <c r="C145" s="141" t="s">
        <v>76</v>
      </c>
      <c r="D145" s="164">
        <v>203</v>
      </c>
      <c r="E145" s="164">
        <v>34</v>
      </c>
      <c r="F145" s="164">
        <v>48</v>
      </c>
      <c r="G145" s="164">
        <v>52</v>
      </c>
      <c r="H145" s="164">
        <v>55</v>
      </c>
      <c r="I145" s="165">
        <f t="shared" si="13"/>
        <v>392</v>
      </c>
    </row>
    <row r="146" spans="2:9" ht="23.25" customHeight="1">
      <c r="B146" s="212" t="s">
        <v>91</v>
      </c>
      <c r="C146" s="136" t="s">
        <v>68</v>
      </c>
      <c r="D146" s="166">
        <v>74</v>
      </c>
      <c r="E146" s="166">
        <v>25</v>
      </c>
      <c r="F146" s="166">
        <v>26</v>
      </c>
      <c r="G146" s="166">
        <v>37</v>
      </c>
      <c r="H146" s="166">
        <v>33</v>
      </c>
      <c r="I146" s="156">
        <f>D146+E146+F146+G146+H146</f>
        <v>195</v>
      </c>
    </row>
    <row r="147" spans="2:9" ht="21" customHeight="1">
      <c r="B147" s="213"/>
      <c r="C147" s="137" t="s">
        <v>69</v>
      </c>
      <c r="D147" s="167">
        <v>44</v>
      </c>
      <c r="E147" s="167">
        <v>24</v>
      </c>
      <c r="F147" s="167">
        <v>33</v>
      </c>
      <c r="G147" s="167">
        <v>38</v>
      </c>
      <c r="H147" s="167">
        <v>36</v>
      </c>
      <c r="I147" s="158">
        <f aca="true" t="shared" si="14" ref="I147:I155">D147+E147+F147+G147+H147</f>
        <v>175</v>
      </c>
    </row>
    <row r="148" spans="2:9" ht="19.5" customHeight="1">
      <c r="B148" s="213"/>
      <c r="C148" s="138" t="s">
        <v>70</v>
      </c>
      <c r="D148" s="168">
        <v>79</v>
      </c>
      <c r="E148" s="168">
        <v>19</v>
      </c>
      <c r="F148" s="168">
        <v>34</v>
      </c>
      <c r="G148" s="168">
        <v>21</v>
      </c>
      <c r="H148" s="168">
        <v>31</v>
      </c>
      <c r="I148" s="160">
        <f t="shared" si="14"/>
        <v>184</v>
      </c>
    </row>
    <row r="149" spans="2:9" ht="21" customHeight="1">
      <c r="B149" s="213"/>
      <c r="C149" s="139" t="s">
        <v>71</v>
      </c>
      <c r="D149" s="161">
        <f>D146+D147+D148</f>
        <v>197</v>
      </c>
      <c r="E149" s="161">
        <f>E146+E147+E148</f>
        <v>68</v>
      </c>
      <c r="F149" s="161">
        <f>F146+F147+F148</f>
        <v>93</v>
      </c>
      <c r="G149" s="161">
        <f>G146+G147+G148</f>
        <v>96</v>
      </c>
      <c r="H149" s="161">
        <f>H146+H147+H148</f>
        <v>100</v>
      </c>
      <c r="I149" s="158">
        <f t="shared" si="14"/>
        <v>554</v>
      </c>
    </row>
    <row r="150" spans="2:9" ht="21.75" customHeight="1">
      <c r="B150" s="213"/>
      <c r="C150" s="138" t="s">
        <v>72</v>
      </c>
      <c r="D150" s="162">
        <v>1158937</v>
      </c>
      <c r="E150" s="162">
        <v>232507</v>
      </c>
      <c r="F150" s="162">
        <v>335401</v>
      </c>
      <c r="G150" s="162">
        <v>274933</v>
      </c>
      <c r="H150" s="162">
        <v>291825</v>
      </c>
      <c r="I150" s="163">
        <f t="shared" si="14"/>
        <v>2293603</v>
      </c>
    </row>
    <row r="151" spans="2:9" ht="20.25" customHeight="1" thickBot="1">
      <c r="B151" s="213"/>
      <c r="C151" s="133" t="s">
        <v>105</v>
      </c>
      <c r="D151" s="181">
        <v>172522</v>
      </c>
      <c r="E151" s="181">
        <v>44181</v>
      </c>
      <c r="F151" s="181">
        <v>81389</v>
      </c>
      <c r="G151" s="181">
        <v>67841</v>
      </c>
      <c r="H151" s="181">
        <v>65862</v>
      </c>
      <c r="I151" s="181">
        <f t="shared" si="14"/>
        <v>431795</v>
      </c>
    </row>
    <row r="152" spans="2:9" ht="19.5" customHeight="1">
      <c r="B152" s="213"/>
      <c r="C152" s="138" t="s">
        <v>97</v>
      </c>
      <c r="D152" s="162">
        <v>833978</v>
      </c>
      <c r="E152" s="162">
        <v>183129</v>
      </c>
      <c r="F152" s="162">
        <v>266534</v>
      </c>
      <c r="G152" s="162">
        <v>233622</v>
      </c>
      <c r="H152" s="162">
        <v>243551</v>
      </c>
      <c r="I152" s="163">
        <f t="shared" si="14"/>
        <v>1760814</v>
      </c>
    </row>
    <row r="153" spans="2:9" ht="22.5" customHeight="1">
      <c r="B153" s="213"/>
      <c r="C153" s="137" t="s">
        <v>74</v>
      </c>
      <c r="D153" s="153">
        <v>179084</v>
      </c>
      <c r="E153" s="153">
        <v>34888</v>
      </c>
      <c r="F153" s="153">
        <v>70655</v>
      </c>
      <c r="G153" s="153">
        <v>31942</v>
      </c>
      <c r="H153" s="153">
        <v>38094</v>
      </c>
      <c r="I153" s="154">
        <f t="shared" si="14"/>
        <v>354663</v>
      </c>
    </row>
    <row r="154" spans="2:9" ht="21.75" customHeight="1">
      <c r="B154" s="213"/>
      <c r="C154" s="138" t="s">
        <v>75</v>
      </c>
      <c r="D154" s="162">
        <v>160972</v>
      </c>
      <c r="E154" s="162">
        <v>29755</v>
      </c>
      <c r="F154" s="162">
        <v>60965</v>
      </c>
      <c r="G154" s="162">
        <v>27499</v>
      </c>
      <c r="H154" s="162">
        <v>35797</v>
      </c>
      <c r="I154" s="163">
        <f t="shared" si="14"/>
        <v>314988</v>
      </c>
    </row>
    <row r="155" spans="2:9" ht="21" customHeight="1" thickBot="1">
      <c r="B155" s="214"/>
      <c r="C155" s="141" t="s">
        <v>76</v>
      </c>
      <c r="D155" s="164">
        <v>208</v>
      </c>
      <c r="E155" s="164">
        <v>36</v>
      </c>
      <c r="F155" s="164">
        <v>50</v>
      </c>
      <c r="G155" s="164">
        <v>53</v>
      </c>
      <c r="H155" s="164">
        <v>56</v>
      </c>
      <c r="I155" s="165">
        <f t="shared" si="14"/>
        <v>403</v>
      </c>
    </row>
    <row r="156" spans="2:9" ht="21" customHeight="1">
      <c r="B156" s="209" t="s">
        <v>92</v>
      </c>
      <c r="C156" s="136" t="s">
        <v>68</v>
      </c>
      <c r="D156" s="166">
        <v>77</v>
      </c>
      <c r="E156" s="166">
        <v>24</v>
      </c>
      <c r="F156" s="166">
        <v>25</v>
      </c>
      <c r="G156" s="166">
        <v>36</v>
      </c>
      <c r="H156" s="166">
        <v>32</v>
      </c>
      <c r="I156" s="156">
        <f>D156+E156+F156+G156+H156</f>
        <v>194</v>
      </c>
    </row>
    <row r="157" spans="2:9" ht="23.25" customHeight="1">
      <c r="B157" s="210"/>
      <c r="C157" s="137" t="s">
        <v>69</v>
      </c>
      <c r="D157" s="167">
        <v>43</v>
      </c>
      <c r="E157" s="167">
        <v>24</v>
      </c>
      <c r="F157" s="167">
        <v>33</v>
      </c>
      <c r="G157" s="167">
        <v>38</v>
      </c>
      <c r="H157" s="167">
        <v>36</v>
      </c>
      <c r="I157" s="158">
        <f aca="true" t="shared" si="15" ref="I157:I165">D157+E157+F157+G157+H157</f>
        <v>174</v>
      </c>
    </row>
    <row r="158" spans="2:9" ht="21" customHeight="1">
      <c r="B158" s="210"/>
      <c r="C158" s="138" t="s">
        <v>70</v>
      </c>
      <c r="D158" s="168">
        <v>78</v>
      </c>
      <c r="E158" s="168">
        <v>19</v>
      </c>
      <c r="F158" s="168">
        <v>33</v>
      </c>
      <c r="G158" s="168">
        <v>21</v>
      </c>
      <c r="H158" s="168">
        <v>30</v>
      </c>
      <c r="I158" s="160">
        <f t="shared" si="15"/>
        <v>181</v>
      </c>
    </row>
    <row r="159" spans="2:9" ht="20.25" customHeight="1">
      <c r="B159" s="210"/>
      <c r="C159" s="139" t="s">
        <v>71</v>
      </c>
      <c r="D159" s="161">
        <f>D156+D157+D158</f>
        <v>198</v>
      </c>
      <c r="E159" s="161">
        <f>E156+E157+E158</f>
        <v>67</v>
      </c>
      <c r="F159" s="161">
        <f>F156+F157+F158</f>
        <v>91</v>
      </c>
      <c r="G159" s="161">
        <f>G156+G157+G158</f>
        <v>95</v>
      </c>
      <c r="H159" s="161">
        <f>H156+H157+H158</f>
        <v>98</v>
      </c>
      <c r="I159" s="158">
        <f t="shared" si="15"/>
        <v>549</v>
      </c>
    </row>
    <row r="160" spans="2:9" ht="22.5" customHeight="1">
      <c r="B160" s="210"/>
      <c r="C160" s="138" t="s">
        <v>72</v>
      </c>
      <c r="D160" s="162">
        <v>1201489.1114496065</v>
      </c>
      <c r="E160" s="162">
        <v>227217.39603960398</v>
      </c>
      <c r="F160" s="162">
        <v>337168.3941609546</v>
      </c>
      <c r="G160" s="162">
        <v>294174.63259710587</v>
      </c>
      <c r="H160" s="162">
        <v>304800.4657527291</v>
      </c>
      <c r="I160" s="163">
        <f t="shared" si="15"/>
        <v>2364850</v>
      </c>
    </row>
    <row r="161" spans="2:9" ht="19.5" customHeight="1" thickBot="1">
      <c r="B161" s="210"/>
      <c r="C161" s="133" t="s">
        <v>105</v>
      </c>
      <c r="D161" s="181">
        <v>191068</v>
      </c>
      <c r="E161" s="181">
        <v>50223</v>
      </c>
      <c r="F161" s="181">
        <v>90109</v>
      </c>
      <c r="G161" s="181">
        <v>77788</v>
      </c>
      <c r="H161" s="181">
        <v>73748</v>
      </c>
      <c r="I161" s="181">
        <f t="shared" si="15"/>
        <v>482936</v>
      </c>
    </row>
    <row r="162" spans="2:9" ht="24" customHeight="1">
      <c r="B162" s="210"/>
      <c r="C162" s="138" t="s">
        <v>73</v>
      </c>
      <c r="D162" s="162">
        <v>862016</v>
      </c>
      <c r="E162" s="162">
        <v>180027</v>
      </c>
      <c r="F162" s="162">
        <v>270266</v>
      </c>
      <c r="G162" s="162">
        <v>232064</v>
      </c>
      <c r="H162" s="162">
        <v>240124</v>
      </c>
      <c r="I162" s="163">
        <f t="shared" si="15"/>
        <v>1784497</v>
      </c>
    </row>
    <row r="163" spans="2:9" ht="22.5" customHeight="1">
      <c r="B163" s="210"/>
      <c r="C163" s="137" t="s">
        <v>74</v>
      </c>
      <c r="D163" s="153">
        <v>172174</v>
      </c>
      <c r="E163" s="153">
        <v>32628</v>
      </c>
      <c r="F163" s="153">
        <v>66815</v>
      </c>
      <c r="G163" s="153">
        <v>29279</v>
      </c>
      <c r="H163" s="153">
        <v>36072</v>
      </c>
      <c r="I163" s="154">
        <f t="shared" si="15"/>
        <v>336968</v>
      </c>
    </row>
    <row r="164" spans="2:9" ht="21" customHeight="1">
      <c r="B164" s="210"/>
      <c r="C164" s="138" t="s">
        <v>75</v>
      </c>
      <c r="D164" s="162">
        <v>154490</v>
      </c>
      <c r="E164" s="162">
        <v>29207</v>
      </c>
      <c r="F164" s="162">
        <v>60148</v>
      </c>
      <c r="G164" s="162">
        <v>27246</v>
      </c>
      <c r="H164" s="162">
        <v>35394</v>
      </c>
      <c r="I164" s="163">
        <f t="shared" si="15"/>
        <v>306485</v>
      </c>
    </row>
    <row r="165" spans="2:9" ht="21.75" customHeight="1" thickBot="1">
      <c r="B165" s="211"/>
      <c r="C165" s="141" t="s">
        <v>76</v>
      </c>
      <c r="D165" s="164">
        <v>203</v>
      </c>
      <c r="E165" s="164">
        <v>35</v>
      </c>
      <c r="F165" s="164">
        <v>55</v>
      </c>
      <c r="G165" s="164">
        <v>57</v>
      </c>
      <c r="H165" s="164">
        <v>50</v>
      </c>
      <c r="I165" s="165">
        <f t="shared" si="15"/>
        <v>400</v>
      </c>
    </row>
    <row r="166" spans="2:9" ht="21.75" customHeight="1">
      <c r="B166" s="209" t="s">
        <v>93</v>
      </c>
      <c r="C166" s="136" t="s">
        <v>68</v>
      </c>
      <c r="D166" s="169">
        <v>95</v>
      </c>
      <c r="E166" s="169">
        <v>34</v>
      </c>
      <c r="F166" s="169">
        <v>40</v>
      </c>
      <c r="G166" s="169">
        <v>57</v>
      </c>
      <c r="H166" s="169">
        <v>43</v>
      </c>
      <c r="I166" s="170">
        <v>269</v>
      </c>
    </row>
    <row r="167" spans="2:9" ht="21.75" customHeight="1">
      <c r="B167" s="210"/>
      <c r="C167" s="137" t="s">
        <v>69</v>
      </c>
      <c r="D167" s="167">
        <v>31</v>
      </c>
      <c r="E167" s="167">
        <v>9</v>
      </c>
      <c r="F167" s="167">
        <v>15</v>
      </c>
      <c r="G167" s="167">
        <v>13</v>
      </c>
      <c r="H167" s="167">
        <v>7</v>
      </c>
      <c r="I167" s="158">
        <v>75</v>
      </c>
    </row>
    <row r="168" spans="2:9" ht="20.25" customHeight="1">
      <c r="B168" s="210"/>
      <c r="C168" s="138" t="s">
        <v>70</v>
      </c>
      <c r="D168" s="168">
        <v>67</v>
      </c>
      <c r="E168" s="168">
        <v>24</v>
      </c>
      <c r="F168" s="168">
        <v>37</v>
      </c>
      <c r="G168" s="168">
        <v>39</v>
      </c>
      <c r="H168" s="168">
        <v>36</v>
      </c>
      <c r="I168" s="160">
        <v>203</v>
      </c>
    </row>
    <row r="169" spans="2:9" ht="23.25" customHeight="1">
      <c r="B169" s="210"/>
      <c r="C169" s="139" t="s">
        <v>71</v>
      </c>
      <c r="D169" s="171">
        <f aca="true" t="shared" si="16" ref="D169:I169">SUM(D166:D168)</f>
        <v>193</v>
      </c>
      <c r="E169" s="171">
        <f t="shared" si="16"/>
        <v>67</v>
      </c>
      <c r="F169" s="171">
        <f t="shared" si="16"/>
        <v>92</v>
      </c>
      <c r="G169" s="171">
        <f t="shared" si="16"/>
        <v>109</v>
      </c>
      <c r="H169" s="171">
        <f t="shared" si="16"/>
        <v>86</v>
      </c>
      <c r="I169" s="154">
        <f t="shared" si="16"/>
        <v>547</v>
      </c>
    </row>
    <row r="170" spans="2:9" ht="22.5" customHeight="1">
      <c r="B170" s="210"/>
      <c r="C170" s="138" t="s">
        <v>72</v>
      </c>
      <c r="D170" s="162">
        <v>1209729.1114496065</v>
      </c>
      <c r="E170" s="162">
        <v>234322.39603960398</v>
      </c>
      <c r="F170" s="162">
        <v>333939.3941609545</v>
      </c>
      <c r="G170" s="162">
        <v>319157.63259710587</v>
      </c>
      <c r="H170" s="162">
        <v>314529.4657527291</v>
      </c>
      <c r="I170" s="163">
        <v>2411678</v>
      </c>
    </row>
    <row r="171" spans="2:9" ht="23.25" customHeight="1" thickBot="1">
      <c r="B171" s="210"/>
      <c r="C171" s="133" t="s">
        <v>105</v>
      </c>
      <c r="D171" s="181">
        <v>195943</v>
      </c>
      <c r="E171" s="181">
        <v>53052</v>
      </c>
      <c r="F171" s="181">
        <v>94566</v>
      </c>
      <c r="G171" s="181">
        <v>81365</v>
      </c>
      <c r="H171" s="181">
        <v>76941</v>
      </c>
      <c r="I171" s="181">
        <v>501867</v>
      </c>
    </row>
    <row r="172" spans="2:9" ht="20.25" customHeight="1">
      <c r="B172" s="210"/>
      <c r="C172" s="138" t="s">
        <v>97</v>
      </c>
      <c r="D172" s="162">
        <v>869593</v>
      </c>
      <c r="E172" s="162">
        <v>182055</v>
      </c>
      <c r="F172" s="162">
        <v>271825</v>
      </c>
      <c r="G172" s="162">
        <v>251409</v>
      </c>
      <c r="H172" s="162">
        <v>251168</v>
      </c>
      <c r="I172" s="163">
        <v>1826050</v>
      </c>
    </row>
    <row r="173" spans="2:9" ht="24.75" customHeight="1">
      <c r="B173" s="210"/>
      <c r="C173" s="137" t="s">
        <v>74</v>
      </c>
      <c r="D173" s="153">
        <v>174303</v>
      </c>
      <c r="E173" s="153">
        <v>31970</v>
      </c>
      <c r="F173" s="153">
        <v>65917</v>
      </c>
      <c r="G173" s="153">
        <v>29254</v>
      </c>
      <c r="H173" s="153">
        <v>37103</v>
      </c>
      <c r="I173" s="154">
        <v>338547</v>
      </c>
    </row>
    <row r="174" spans="2:9" ht="19.5" customHeight="1">
      <c r="B174" s="210"/>
      <c r="C174" s="138" t="s">
        <v>75</v>
      </c>
      <c r="D174" s="162">
        <v>153888</v>
      </c>
      <c r="E174" s="162">
        <v>27951</v>
      </c>
      <c r="F174" s="162">
        <v>56172</v>
      </c>
      <c r="G174" s="162">
        <v>26134</v>
      </c>
      <c r="H174" s="162">
        <v>34957</v>
      </c>
      <c r="I174" s="163">
        <v>299102</v>
      </c>
    </row>
    <row r="175" spans="2:9" ht="22.5" customHeight="1" thickBot="1">
      <c r="B175" s="211"/>
      <c r="C175" s="141" t="s">
        <v>76</v>
      </c>
      <c r="D175" s="164">
        <v>208</v>
      </c>
      <c r="E175" s="164">
        <v>36</v>
      </c>
      <c r="F175" s="164">
        <v>50</v>
      </c>
      <c r="G175" s="164">
        <v>53</v>
      </c>
      <c r="H175" s="164">
        <v>57</v>
      </c>
      <c r="I175" s="165">
        <v>402</v>
      </c>
    </row>
    <row r="176" spans="2:9" ht="24" customHeight="1">
      <c r="B176" s="209" t="s">
        <v>94</v>
      </c>
      <c r="C176" s="136" t="s">
        <v>68</v>
      </c>
      <c r="D176" s="166">
        <v>96</v>
      </c>
      <c r="E176" s="166">
        <v>33</v>
      </c>
      <c r="F176" s="166">
        <v>40</v>
      </c>
      <c r="G176" s="166">
        <v>56</v>
      </c>
      <c r="H176" s="166">
        <v>40</v>
      </c>
      <c r="I176" s="156">
        <v>265</v>
      </c>
    </row>
    <row r="177" spans="2:9" ht="22.5" customHeight="1">
      <c r="B177" s="210"/>
      <c r="C177" s="137" t="s">
        <v>69</v>
      </c>
      <c r="D177" s="167">
        <v>31</v>
      </c>
      <c r="E177" s="167">
        <v>9</v>
      </c>
      <c r="F177" s="167">
        <v>15</v>
      </c>
      <c r="G177" s="167">
        <v>13</v>
      </c>
      <c r="H177" s="167">
        <v>7</v>
      </c>
      <c r="I177" s="158">
        <v>75</v>
      </c>
    </row>
    <row r="178" spans="2:9" ht="17.25" customHeight="1">
      <c r="B178" s="210"/>
      <c r="C178" s="138" t="s">
        <v>70</v>
      </c>
      <c r="D178" s="168">
        <v>69</v>
      </c>
      <c r="E178" s="168">
        <v>26</v>
      </c>
      <c r="F178" s="168">
        <v>41</v>
      </c>
      <c r="G178" s="168">
        <v>40</v>
      </c>
      <c r="H178" s="168">
        <v>37</v>
      </c>
      <c r="I178" s="160">
        <v>213</v>
      </c>
    </row>
    <row r="179" spans="2:9" ht="21" customHeight="1">
      <c r="B179" s="210"/>
      <c r="C179" s="139" t="s">
        <v>71</v>
      </c>
      <c r="D179" s="161">
        <f aca="true" t="shared" si="17" ref="D179:I179">SUM(D176:D178)</f>
        <v>196</v>
      </c>
      <c r="E179" s="161">
        <f t="shared" si="17"/>
        <v>68</v>
      </c>
      <c r="F179" s="161">
        <f t="shared" si="17"/>
        <v>96</v>
      </c>
      <c r="G179" s="161">
        <f t="shared" si="17"/>
        <v>109</v>
      </c>
      <c r="H179" s="161">
        <f t="shared" si="17"/>
        <v>84</v>
      </c>
      <c r="I179" s="158">
        <f t="shared" si="17"/>
        <v>553</v>
      </c>
    </row>
    <row r="180" spans="2:9" ht="21.75" customHeight="1">
      <c r="B180" s="210"/>
      <c r="C180" s="138" t="s">
        <v>72</v>
      </c>
      <c r="D180" s="162">
        <v>1271229.1114496065</v>
      </c>
      <c r="E180" s="162">
        <v>240709.39603960398</v>
      </c>
      <c r="F180" s="162">
        <v>353944.3941609545</v>
      </c>
      <c r="G180" s="162">
        <v>311723.63259710587</v>
      </c>
      <c r="H180" s="162">
        <v>323831.4657527291</v>
      </c>
      <c r="I180" s="163">
        <v>2501438</v>
      </c>
    </row>
    <row r="181" spans="2:9" ht="21.75" customHeight="1" thickBot="1">
      <c r="B181" s="210"/>
      <c r="C181" s="133" t="s">
        <v>105</v>
      </c>
      <c r="D181" s="181">
        <v>194375</v>
      </c>
      <c r="E181" s="181">
        <v>55351</v>
      </c>
      <c r="F181" s="181">
        <v>99648</v>
      </c>
      <c r="G181" s="181">
        <v>84210</v>
      </c>
      <c r="H181" s="181">
        <v>79449</v>
      </c>
      <c r="I181" s="181">
        <v>513033</v>
      </c>
    </row>
    <row r="182" spans="2:9" ht="18" customHeight="1">
      <c r="B182" s="210"/>
      <c r="C182" s="138" t="s">
        <v>97</v>
      </c>
      <c r="D182" s="162">
        <v>905475</v>
      </c>
      <c r="E182" s="162">
        <v>189544</v>
      </c>
      <c r="F182" s="162">
        <v>283130</v>
      </c>
      <c r="G182" s="162">
        <v>243198</v>
      </c>
      <c r="H182" s="162">
        <v>250511</v>
      </c>
      <c r="I182" s="163">
        <v>1871858</v>
      </c>
    </row>
    <row r="183" spans="2:9" ht="21.75" customHeight="1">
      <c r="B183" s="210"/>
      <c r="C183" s="137" t="s">
        <v>74</v>
      </c>
      <c r="D183" s="153">
        <v>182054</v>
      </c>
      <c r="E183" s="153">
        <v>26886</v>
      </c>
      <c r="F183" s="153">
        <v>47107</v>
      </c>
      <c r="G183" s="153">
        <v>25290</v>
      </c>
      <c r="H183" s="153">
        <v>31044</v>
      </c>
      <c r="I183" s="154">
        <v>312381</v>
      </c>
    </row>
    <row r="184" spans="2:9" ht="20.25" customHeight="1" thickBot="1">
      <c r="B184" s="211"/>
      <c r="C184" s="142" t="s">
        <v>75</v>
      </c>
      <c r="D184" s="172">
        <v>150171</v>
      </c>
      <c r="E184" s="172">
        <v>23762</v>
      </c>
      <c r="F184" s="172">
        <v>37372</v>
      </c>
      <c r="G184" s="172">
        <v>22736</v>
      </c>
      <c r="H184" s="172">
        <v>27830</v>
      </c>
      <c r="I184" s="173">
        <v>261871</v>
      </c>
    </row>
    <row r="185" spans="2:9" ht="24.75" customHeight="1">
      <c r="B185" s="209" t="s">
        <v>95</v>
      </c>
      <c r="C185" s="143" t="s">
        <v>68</v>
      </c>
      <c r="D185" s="174">
        <v>94</v>
      </c>
      <c r="E185" s="174">
        <v>34</v>
      </c>
      <c r="F185" s="174">
        <v>40</v>
      </c>
      <c r="G185" s="174">
        <v>57</v>
      </c>
      <c r="H185" s="174">
        <v>39</v>
      </c>
      <c r="I185" s="175">
        <v>264</v>
      </c>
    </row>
    <row r="186" spans="2:9" ht="21" customHeight="1">
      <c r="B186" s="210"/>
      <c r="C186" s="144" t="s">
        <v>69</v>
      </c>
      <c r="D186" s="176">
        <v>31</v>
      </c>
      <c r="E186" s="176">
        <v>8</v>
      </c>
      <c r="F186" s="176">
        <v>15</v>
      </c>
      <c r="G186" s="176">
        <v>11</v>
      </c>
      <c r="H186" s="176">
        <v>7</v>
      </c>
      <c r="I186" s="177">
        <v>72</v>
      </c>
    </row>
    <row r="187" spans="2:9" ht="27.75" customHeight="1">
      <c r="B187" s="210"/>
      <c r="C187" s="145" t="s">
        <v>70</v>
      </c>
      <c r="D187" s="178">
        <v>69</v>
      </c>
      <c r="E187" s="178">
        <v>27</v>
      </c>
      <c r="F187" s="178">
        <v>37</v>
      </c>
      <c r="G187" s="178">
        <v>40</v>
      </c>
      <c r="H187" s="178">
        <v>36</v>
      </c>
      <c r="I187" s="179">
        <v>209</v>
      </c>
    </row>
    <row r="188" spans="2:9" ht="23.25" customHeight="1">
      <c r="B188" s="210"/>
      <c r="C188" s="146" t="s">
        <v>71</v>
      </c>
      <c r="D188" s="180">
        <v>194</v>
      </c>
      <c r="E188" s="180">
        <v>69</v>
      </c>
      <c r="F188" s="180">
        <v>92</v>
      </c>
      <c r="G188" s="180">
        <v>108</v>
      </c>
      <c r="H188" s="180">
        <v>82</v>
      </c>
      <c r="I188" s="177">
        <v>545</v>
      </c>
    </row>
    <row r="189" spans="2:9" ht="21.75" customHeight="1">
      <c r="B189" s="210"/>
      <c r="C189" s="145" t="s">
        <v>72</v>
      </c>
      <c r="D189" s="178">
        <v>1286238</v>
      </c>
      <c r="E189" s="178">
        <v>236395</v>
      </c>
      <c r="F189" s="178">
        <v>355924</v>
      </c>
      <c r="G189" s="178">
        <v>314114</v>
      </c>
      <c r="H189" s="178">
        <v>329589</v>
      </c>
      <c r="I189" s="179">
        <v>2522260</v>
      </c>
    </row>
    <row r="190" spans="2:9" ht="23.25" customHeight="1">
      <c r="B190" s="210"/>
      <c r="C190" s="144" t="s">
        <v>105</v>
      </c>
      <c r="D190" s="176">
        <v>216742</v>
      </c>
      <c r="E190" s="176">
        <v>52507</v>
      </c>
      <c r="F190" s="176">
        <v>102550</v>
      </c>
      <c r="G190" s="176">
        <v>82553</v>
      </c>
      <c r="H190" s="176">
        <v>83574</v>
      </c>
      <c r="I190" s="177">
        <v>537926</v>
      </c>
    </row>
    <row r="191" spans="2:9" ht="24.75" customHeight="1">
      <c r="B191" s="210"/>
      <c r="C191" s="145" t="s">
        <v>97</v>
      </c>
      <c r="D191" s="178">
        <v>946715</v>
      </c>
      <c r="E191" s="178">
        <v>193293</v>
      </c>
      <c r="F191" s="178">
        <v>292473</v>
      </c>
      <c r="G191" s="178">
        <v>252204</v>
      </c>
      <c r="H191" s="178">
        <v>258710</v>
      </c>
      <c r="I191" s="179">
        <v>1943395</v>
      </c>
    </row>
    <row r="192" spans="2:9" ht="21" customHeight="1">
      <c r="B192" s="210"/>
      <c r="C192" s="144" t="s">
        <v>74</v>
      </c>
      <c r="D192" s="176">
        <v>157598</v>
      </c>
      <c r="E192" s="176">
        <v>23653</v>
      </c>
      <c r="F192" s="176">
        <v>42148</v>
      </c>
      <c r="G192" s="176">
        <v>23210</v>
      </c>
      <c r="H192" s="176">
        <v>29681</v>
      </c>
      <c r="I192" s="177">
        <v>276290</v>
      </c>
    </row>
    <row r="193" spans="2:9" ht="22.5" customHeight="1" thickBot="1">
      <c r="B193" s="210"/>
      <c r="C193" s="147" t="s">
        <v>75</v>
      </c>
      <c r="D193" s="181">
        <v>145846</v>
      </c>
      <c r="E193" s="181">
        <v>20822</v>
      </c>
      <c r="F193" s="181">
        <v>34610</v>
      </c>
      <c r="G193" s="181">
        <v>20827</v>
      </c>
      <c r="H193" s="181">
        <v>27138</v>
      </c>
      <c r="I193" s="182">
        <v>249243</v>
      </c>
    </row>
    <row r="194" spans="2:9" ht="21.75" customHeight="1">
      <c r="B194" s="209" t="s">
        <v>99</v>
      </c>
      <c r="C194" s="148" t="s">
        <v>68</v>
      </c>
      <c r="D194" s="174">
        <v>95</v>
      </c>
      <c r="E194" s="174">
        <v>34</v>
      </c>
      <c r="F194" s="174">
        <v>40</v>
      </c>
      <c r="G194" s="174">
        <v>57</v>
      </c>
      <c r="H194" s="174">
        <v>39</v>
      </c>
      <c r="I194" s="175">
        <v>265</v>
      </c>
    </row>
    <row r="195" spans="2:9" ht="22.5" customHeight="1">
      <c r="B195" s="210"/>
      <c r="C195" s="149" t="s">
        <v>69</v>
      </c>
      <c r="D195" s="176">
        <v>30</v>
      </c>
      <c r="E195" s="176">
        <v>8</v>
      </c>
      <c r="F195" s="176">
        <v>15</v>
      </c>
      <c r="G195" s="176">
        <v>11</v>
      </c>
      <c r="H195" s="176">
        <v>7</v>
      </c>
      <c r="I195" s="177">
        <v>71</v>
      </c>
    </row>
    <row r="196" spans="2:9" ht="24" customHeight="1">
      <c r="B196" s="210"/>
      <c r="C196" s="150" t="s">
        <v>70</v>
      </c>
      <c r="D196" s="178">
        <v>70</v>
      </c>
      <c r="E196" s="178">
        <v>27</v>
      </c>
      <c r="F196" s="178">
        <v>37</v>
      </c>
      <c r="G196" s="178">
        <v>40</v>
      </c>
      <c r="H196" s="178">
        <v>36</v>
      </c>
      <c r="I196" s="179">
        <v>210</v>
      </c>
    </row>
    <row r="197" spans="2:9" ht="22.5" customHeight="1">
      <c r="B197" s="210"/>
      <c r="C197" s="151" t="s">
        <v>71</v>
      </c>
      <c r="D197" s="180">
        <f>D194+D196</f>
        <v>165</v>
      </c>
      <c r="E197" s="180">
        <v>69</v>
      </c>
      <c r="F197" s="180">
        <v>92</v>
      </c>
      <c r="G197" s="180">
        <v>108</v>
      </c>
      <c r="H197" s="180">
        <v>82</v>
      </c>
      <c r="I197" s="180">
        <v>546</v>
      </c>
    </row>
    <row r="198" spans="2:9" ht="20.25" customHeight="1">
      <c r="B198" s="210"/>
      <c r="C198" s="150" t="s">
        <v>72</v>
      </c>
      <c r="D198" s="178">
        <v>1060590</v>
      </c>
      <c r="E198" s="178">
        <v>224741</v>
      </c>
      <c r="F198" s="178">
        <v>349083</v>
      </c>
      <c r="G198" s="178">
        <v>307862</v>
      </c>
      <c r="H198" s="178">
        <v>320673</v>
      </c>
      <c r="I198" s="179">
        <v>2262949</v>
      </c>
    </row>
    <row r="199" spans="2:9" ht="27" customHeight="1">
      <c r="B199" s="210"/>
      <c r="C199" s="149" t="s">
        <v>105</v>
      </c>
      <c r="D199" s="176">
        <v>217700</v>
      </c>
      <c r="E199" s="176">
        <v>49594</v>
      </c>
      <c r="F199" s="176">
        <v>98912</v>
      </c>
      <c r="G199" s="176">
        <v>83886</v>
      </c>
      <c r="H199" s="176">
        <v>84160</v>
      </c>
      <c r="I199" s="177">
        <v>534252</v>
      </c>
    </row>
    <row r="200" spans="2:9" ht="18" customHeight="1">
      <c r="B200" s="210"/>
      <c r="C200" s="150" t="s">
        <v>73</v>
      </c>
      <c r="D200" s="178">
        <v>862002</v>
      </c>
      <c r="E200" s="178">
        <v>198619</v>
      </c>
      <c r="F200" s="178">
        <v>299031</v>
      </c>
      <c r="G200" s="178">
        <v>256062</v>
      </c>
      <c r="H200" s="178">
        <v>262144</v>
      </c>
      <c r="I200" s="179">
        <v>1877858</v>
      </c>
    </row>
    <row r="201" spans="2:9" ht="21" customHeight="1">
      <c r="B201" s="210"/>
      <c r="C201" s="149" t="s">
        <v>74</v>
      </c>
      <c r="D201" s="176">
        <v>152457</v>
      </c>
      <c r="E201" s="176">
        <v>22943</v>
      </c>
      <c r="F201" s="176">
        <v>42837</v>
      </c>
      <c r="G201" s="176">
        <v>23391</v>
      </c>
      <c r="H201" s="176">
        <v>29567</v>
      </c>
      <c r="I201" s="177">
        <v>271195</v>
      </c>
    </row>
    <row r="202" spans="2:9" ht="22.5" customHeight="1" thickBot="1">
      <c r="B202" s="211"/>
      <c r="C202" s="152" t="s">
        <v>75</v>
      </c>
      <c r="D202" s="181">
        <v>139899</v>
      </c>
      <c r="E202" s="181">
        <v>20583</v>
      </c>
      <c r="F202" s="181">
        <v>34858</v>
      </c>
      <c r="G202" s="181">
        <v>19627</v>
      </c>
      <c r="H202" s="181">
        <v>28413</v>
      </c>
      <c r="I202" s="182">
        <v>243380</v>
      </c>
    </row>
    <row r="203" spans="2:9" ht="24" customHeight="1">
      <c r="B203" s="209" t="s">
        <v>100</v>
      </c>
      <c r="C203" s="148" t="s">
        <v>68</v>
      </c>
      <c r="D203" s="174">
        <v>98</v>
      </c>
      <c r="E203" s="174">
        <v>33</v>
      </c>
      <c r="F203" s="174">
        <v>39</v>
      </c>
      <c r="G203" s="174">
        <v>54</v>
      </c>
      <c r="H203" s="174">
        <v>37</v>
      </c>
      <c r="I203" s="175">
        <v>261</v>
      </c>
    </row>
    <row r="204" spans="2:9" ht="21" customHeight="1">
      <c r="B204" s="210"/>
      <c r="C204" s="149" t="s">
        <v>69</v>
      </c>
      <c r="D204" s="176">
        <v>30</v>
      </c>
      <c r="E204" s="176">
        <v>8</v>
      </c>
      <c r="F204" s="176">
        <v>15</v>
      </c>
      <c r="G204" s="176">
        <v>11</v>
      </c>
      <c r="H204" s="176">
        <v>7</v>
      </c>
      <c r="I204" s="177">
        <v>71</v>
      </c>
    </row>
    <row r="205" spans="2:9" ht="25.5" customHeight="1" thickBot="1">
      <c r="B205" s="210"/>
      <c r="C205" s="150" t="s">
        <v>70</v>
      </c>
      <c r="D205" s="178">
        <v>50</v>
      </c>
      <c r="E205" s="178">
        <v>27</v>
      </c>
      <c r="F205" s="178">
        <v>37</v>
      </c>
      <c r="G205" s="178">
        <v>40</v>
      </c>
      <c r="H205" s="178">
        <v>36</v>
      </c>
      <c r="I205" s="179">
        <v>190</v>
      </c>
    </row>
    <row r="206" spans="2:9" ht="20.25" customHeight="1">
      <c r="B206" s="210"/>
      <c r="C206" s="151" t="s">
        <v>71</v>
      </c>
      <c r="D206" s="183">
        <f aca="true" t="shared" si="18" ref="D206:I206">D203+D204+D205</f>
        <v>178</v>
      </c>
      <c r="E206" s="183">
        <f t="shared" si="18"/>
        <v>68</v>
      </c>
      <c r="F206" s="183">
        <f t="shared" si="18"/>
        <v>91</v>
      </c>
      <c r="G206" s="183">
        <f t="shared" si="18"/>
        <v>105</v>
      </c>
      <c r="H206" s="183">
        <f t="shared" si="18"/>
        <v>80</v>
      </c>
      <c r="I206" s="183">
        <f t="shared" si="18"/>
        <v>522</v>
      </c>
    </row>
    <row r="207" spans="2:9" ht="19.5" customHeight="1">
      <c r="B207" s="210"/>
      <c r="C207" s="150" t="s">
        <v>72</v>
      </c>
      <c r="D207" s="178">
        <v>1047393</v>
      </c>
      <c r="E207" s="178">
        <v>230618</v>
      </c>
      <c r="F207" s="178">
        <v>352059</v>
      </c>
      <c r="G207" s="178">
        <v>311139</v>
      </c>
      <c r="H207" s="178">
        <v>320810</v>
      </c>
      <c r="I207" s="179">
        <v>2262019</v>
      </c>
    </row>
    <row r="208" spans="2:9" ht="21.75" customHeight="1">
      <c r="B208" s="210"/>
      <c r="C208" s="149" t="s">
        <v>105</v>
      </c>
      <c r="D208" s="176">
        <v>197482</v>
      </c>
      <c r="E208" s="176">
        <v>52584</v>
      </c>
      <c r="F208" s="176">
        <v>98807</v>
      </c>
      <c r="G208" s="176">
        <v>88197</v>
      </c>
      <c r="H208" s="176">
        <v>83896</v>
      </c>
      <c r="I208" s="177">
        <v>520966</v>
      </c>
    </row>
    <row r="209" spans="2:9" ht="24" customHeight="1">
      <c r="B209" s="210"/>
      <c r="C209" s="150" t="s">
        <v>97</v>
      </c>
      <c r="D209" s="178">
        <v>856264</v>
      </c>
      <c r="E209" s="178">
        <v>199041</v>
      </c>
      <c r="F209" s="178">
        <v>299235</v>
      </c>
      <c r="G209" s="178">
        <v>261585</v>
      </c>
      <c r="H209" s="178">
        <v>263107</v>
      </c>
      <c r="I209" s="179">
        <v>1879232</v>
      </c>
    </row>
    <row r="210" spans="2:9" ht="22.5" customHeight="1">
      <c r="B210" s="210"/>
      <c r="C210" s="149" t="s">
        <v>74</v>
      </c>
      <c r="D210" s="176">
        <v>150642</v>
      </c>
      <c r="E210" s="176">
        <v>22037</v>
      </c>
      <c r="F210" s="176">
        <v>40586</v>
      </c>
      <c r="G210" s="176">
        <v>21712</v>
      </c>
      <c r="H210" s="176">
        <v>29728</v>
      </c>
      <c r="I210" s="177">
        <v>264705</v>
      </c>
    </row>
    <row r="211" spans="2:9" ht="23.25" customHeight="1" thickBot="1">
      <c r="B211" s="211"/>
      <c r="C211" s="152" t="s">
        <v>75</v>
      </c>
      <c r="D211" s="181">
        <v>141623</v>
      </c>
      <c r="E211" s="181">
        <v>20486</v>
      </c>
      <c r="F211" s="181">
        <v>32067</v>
      </c>
      <c r="G211" s="181">
        <v>22167</v>
      </c>
      <c r="H211" s="181">
        <v>27739</v>
      </c>
      <c r="I211" s="182">
        <v>244082</v>
      </c>
    </row>
    <row r="212" spans="2:9" ht="21.75" customHeight="1">
      <c r="B212" s="209" t="s">
        <v>102</v>
      </c>
      <c r="C212" s="148" t="s">
        <v>68</v>
      </c>
      <c r="D212" s="174">
        <v>99</v>
      </c>
      <c r="E212" s="174">
        <v>32</v>
      </c>
      <c r="F212" s="174">
        <v>39</v>
      </c>
      <c r="G212" s="174">
        <v>54</v>
      </c>
      <c r="H212" s="174">
        <v>38</v>
      </c>
      <c r="I212" s="175">
        <v>262</v>
      </c>
    </row>
    <row r="213" spans="2:9" ht="20.25" customHeight="1">
      <c r="B213" s="210"/>
      <c r="C213" s="149" t="s">
        <v>69</v>
      </c>
      <c r="D213" s="176">
        <v>30</v>
      </c>
      <c r="E213" s="176">
        <v>8</v>
      </c>
      <c r="F213" s="176">
        <v>15</v>
      </c>
      <c r="G213" s="176">
        <v>11</v>
      </c>
      <c r="H213" s="176">
        <v>7</v>
      </c>
      <c r="I213" s="177">
        <v>71</v>
      </c>
    </row>
    <row r="214" spans="2:9" ht="25.5" customHeight="1" thickBot="1">
      <c r="B214" s="210"/>
      <c r="C214" s="150" t="s">
        <v>70</v>
      </c>
      <c r="D214" s="178">
        <v>49</v>
      </c>
      <c r="E214" s="178">
        <v>27</v>
      </c>
      <c r="F214" s="178">
        <v>37</v>
      </c>
      <c r="G214" s="178">
        <v>40</v>
      </c>
      <c r="H214" s="178">
        <v>36</v>
      </c>
      <c r="I214" s="179">
        <v>189</v>
      </c>
    </row>
    <row r="215" spans="2:9" ht="15">
      <c r="B215" s="210"/>
      <c r="C215" s="151" t="s">
        <v>71</v>
      </c>
      <c r="D215" s="183">
        <f aca="true" t="shared" si="19" ref="D215:I215">SUM(D212:D214)</f>
        <v>178</v>
      </c>
      <c r="E215" s="183">
        <f t="shared" si="19"/>
        <v>67</v>
      </c>
      <c r="F215" s="183">
        <f t="shared" si="19"/>
        <v>91</v>
      </c>
      <c r="G215" s="183">
        <f t="shared" si="19"/>
        <v>105</v>
      </c>
      <c r="H215" s="183">
        <f t="shared" si="19"/>
        <v>81</v>
      </c>
      <c r="I215" s="183">
        <f t="shared" si="19"/>
        <v>522</v>
      </c>
    </row>
    <row r="216" spans="2:9" ht="22.5" customHeight="1">
      <c r="B216" s="210"/>
      <c r="C216" s="150" t="s">
        <v>72</v>
      </c>
      <c r="D216" s="178">
        <v>1099799</v>
      </c>
      <c r="E216" s="178">
        <v>239087</v>
      </c>
      <c r="F216" s="178">
        <v>366300</v>
      </c>
      <c r="G216" s="178">
        <v>321569</v>
      </c>
      <c r="H216" s="178">
        <v>331235</v>
      </c>
      <c r="I216" s="179">
        <v>2357990</v>
      </c>
    </row>
    <row r="217" spans="2:9" ht="23.25" customHeight="1">
      <c r="B217" s="210"/>
      <c r="C217" s="149" t="s">
        <v>105</v>
      </c>
      <c r="D217" s="176">
        <v>320320</v>
      </c>
      <c r="E217" s="176">
        <v>88311</v>
      </c>
      <c r="F217" s="176">
        <v>120541</v>
      </c>
      <c r="G217" s="176">
        <v>143309</v>
      </c>
      <c r="H217" s="176">
        <v>114574</v>
      </c>
      <c r="I217" s="177">
        <v>787055</v>
      </c>
    </row>
    <row r="218" spans="2:9" ht="21" customHeight="1">
      <c r="B218" s="210"/>
      <c r="C218" s="150" t="s">
        <v>73</v>
      </c>
      <c r="D218" s="178">
        <v>883674</v>
      </c>
      <c r="E218" s="178">
        <v>205236</v>
      </c>
      <c r="F218" s="178">
        <v>310226</v>
      </c>
      <c r="G218" s="178">
        <v>269971</v>
      </c>
      <c r="H218" s="178">
        <v>271159</v>
      </c>
      <c r="I218" s="179">
        <v>1940266</v>
      </c>
    </row>
    <row r="219" spans="2:9" ht="21" customHeight="1">
      <c r="B219" s="210"/>
      <c r="C219" s="149" t="s">
        <v>74</v>
      </c>
      <c r="D219" s="176">
        <v>154307</v>
      </c>
      <c r="E219" s="176">
        <v>22042</v>
      </c>
      <c r="F219" s="176">
        <v>38282</v>
      </c>
      <c r="G219" s="176">
        <v>26652</v>
      </c>
      <c r="H219" s="176">
        <v>26560</v>
      </c>
      <c r="I219" s="177">
        <v>267843</v>
      </c>
    </row>
    <row r="220" spans="2:9" ht="24.75" customHeight="1" thickBot="1">
      <c r="B220" s="211"/>
      <c r="C220" s="152" t="s">
        <v>75</v>
      </c>
      <c r="D220" s="181">
        <v>143381</v>
      </c>
      <c r="E220" s="181">
        <v>20575</v>
      </c>
      <c r="F220" s="181">
        <v>31152</v>
      </c>
      <c r="G220" s="181">
        <v>26480</v>
      </c>
      <c r="H220" s="181">
        <v>25665</v>
      </c>
      <c r="I220" s="182">
        <v>247253</v>
      </c>
    </row>
    <row r="221" spans="2:9" ht="24.75" customHeight="1">
      <c r="B221" s="209" t="s">
        <v>103</v>
      </c>
      <c r="C221" s="148" t="s">
        <v>68</v>
      </c>
      <c r="D221" s="174">
        <v>94</v>
      </c>
      <c r="E221" s="174">
        <v>32</v>
      </c>
      <c r="F221" s="174">
        <v>39</v>
      </c>
      <c r="G221" s="174">
        <v>54</v>
      </c>
      <c r="H221" s="174">
        <v>38</v>
      </c>
      <c r="I221" s="175">
        <v>257</v>
      </c>
    </row>
    <row r="222" spans="2:9" ht="25.5" customHeight="1">
      <c r="B222" s="210"/>
      <c r="C222" s="149" t="s">
        <v>69</v>
      </c>
      <c r="D222" s="176">
        <v>30</v>
      </c>
      <c r="E222" s="176">
        <v>8</v>
      </c>
      <c r="F222" s="176">
        <v>15</v>
      </c>
      <c r="G222" s="176">
        <v>11</v>
      </c>
      <c r="H222" s="176">
        <v>7</v>
      </c>
      <c r="I222" s="177">
        <v>71</v>
      </c>
    </row>
    <row r="223" spans="2:9" ht="24.75" customHeight="1" thickBot="1">
      <c r="B223" s="210"/>
      <c r="C223" s="150" t="s">
        <v>70</v>
      </c>
      <c r="D223" s="178">
        <v>49</v>
      </c>
      <c r="E223" s="178">
        <v>27</v>
      </c>
      <c r="F223" s="178">
        <v>37</v>
      </c>
      <c r="G223" s="178">
        <v>40</v>
      </c>
      <c r="H223" s="178">
        <v>36</v>
      </c>
      <c r="I223" s="179">
        <v>189</v>
      </c>
    </row>
    <row r="224" spans="2:9" ht="24.75" customHeight="1">
      <c r="B224" s="210"/>
      <c r="C224" s="151" t="s">
        <v>71</v>
      </c>
      <c r="D224" s="183">
        <f aca="true" t="shared" si="20" ref="D224:I224">SUM(D221:D223)</f>
        <v>173</v>
      </c>
      <c r="E224" s="183">
        <f t="shared" si="20"/>
        <v>67</v>
      </c>
      <c r="F224" s="183">
        <f t="shared" si="20"/>
        <v>91</v>
      </c>
      <c r="G224" s="183">
        <f t="shared" si="20"/>
        <v>105</v>
      </c>
      <c r="H224" s="183">
        <f t="shared" si="20"/>
        <v>81</v>
      </c>
      <c r="I224" s="183">
        <f t="shared" si="20"/>
        <v>517</v>
      </c>
    </row>
    <row r="225" spans="2:9" ht="23.25" customHeight="1">
      <c r="B225" s="210"/>
      <c r="C225" s="150" t="s">
        <v>72</v>
      </c>
      <c r="D225" s="178">
        <v>1903292</v>
      </c>
      <c r="E225" s="178">
        <v>245529</v>
      </c>
      <c r="F225" s="178">
        <v>382104</v>
      </c>
      <c r="G225" s="178">
        <v>329118</v>
      </c>
      <c r="H225" s="178">
        <v>351321</v>
      </c>
      <c r="I225" s="179">
        <v>3211364</v>
      </c>
    </row>
    <row r="226" spans="2:9" ht="21" customHeight="1">
      <c r="B226" s="210"/>
      <c r="C226" s="149" t="s">
        <v>105</v>
      </c>
      <c r="D226" s="176">
        <v>789547</v>
      </c>
      <c r="E226" s="176">
        <v>93528</v>
      </c>
      <c r="F226" s="176">
        <v>131343</v>
      </c>
      <c r="G226" s="176">
        <v>149059</v>
      </c>
      <c r="H226" s="176">
        <v>131958</v>
      </c>
      <c r="I226" s="177">
        <v>1295435</v>
      </c>
    </row>
    <row r="227" spans="2:9" ht="22.5" customHeight="1">
      <c r="B227" s="210"/>
      <c r="C227" s="150" t="s">
        <v>97</v>
      </c>
      <c r="D227" s="178">
        <v>1143439</v>
      </c>
      <c r="E227" s="178">
        <v>210138</v>
      </c>
      <c r="F227" s="178">
        <v>320407</v>
      </c>
      <c r="G227" s="178">
        <v>276183</v>
      </c>
      <c r="H227" s="178">
        <v>281472</v>
      </c>
      <c r="I227" s="179">
        <v>2231639</v>
      </c>
    </row>
    <row r="228" spans="2:9" ht="21.75" customHeight="1">
      <c r="B228" s="210"/>
      <c r="C228" s="149" t="s">
        <v>74</v>
      </c>
      <c r="D228" s="176">
        <v>227203</v>
      </c>
      <c r="E228" s="176">
        <v>21683</v>
      </c>
      <c r="F228" s="176">
        <v>38764</v>
      </c>
      <c r="G228" s="176">
        <v>26904</v>
      </c>
      <c r="H228" s="176">
        <v>26099</v>
      </c>
      <c r="I228" s="177">
        <v>340653</v>
      </c>
    </row>
    <row r="229" spans="2:9" ht="22.5" customHeight="1" thickBot="1">
      <c r="B229" s="211"/>
      <c r="C229" s="152" t="s">
        <v>75</v>
      </c>
      <c r="D229" s="181">
        <v>216733</v>
      </c>
      <c r="E229" s="181">
        <v>19067</v>
      </c>
      <c r="F229" s="181">
        <v>31023</v>
      </c>
      <c r="G229" s="181">
        <v>23909</v>
      </c>
      <c r="H229" s="181">
        <v>25049</v>
      </c>
      <c r="I229" s="182">
        <v>315781</v>
      </c>
    </row>
    <row r="230" spans="2:9" ht="24" customHeight="1">
      <c r="B230" s="209" t="s">
        <v>104</v>
      </c>
      <c r="C230" s="148" t="s">
        <v>68</v>
      </c>
      <c r="D230" s="174">
        <v>97</v>
      </c>
      <c r="E230" s="174">
        <v>32</v>
      </c>
      <c r="F230" s="174">
        <v>40</v>
      </c>
      <c r="G230" s="174">
        <v>54</v>
      </c>
      <c r="H230" s="174">
        <v>38</v>
      </c>
      <c r="I230" s="175">
        <v>261</v>
      </c>
    </row>
    <row r="231" spans="2:9" ht="23.25" customHeight="1">
      <c r="B231" s="210"/>
      <c r="C231" s="149" t="s">
        <v>69</v>
      </c>
      <c r="D231" s="176">
        <v>30</v>
      </c>
      <c r="E231" s="176">
        <v>8</v>
      </c>
      <c r="F231" s="176">
        <v>15</v>
      </c>
      <c r="G231" s="176">
        <v>11</v>
      </c>
      <c r="H231" s="176">
        <v>7</v>
      </c>
      <c r="I231" s="177">
        <v>71</v>
      </c>
    </row>
    <row r="232" spans="2:9" ht="24.75" customHeight="1" thickBot="1">
      <c r="B232" s="210"/>
      <c r="C232" s="150" t="s">
        <v>70</v>
      </c>
      <c r="D232" s="178">
        <v>55</v>
      </c>
      <c r="E232" s="178">
        <v>27</v>
      </c>
      <c r="F232" s="178">
        <v>37</v>
      </c>
      <c r="G232" s="178">
        <v>42</v>
      </c>
      <c r="H232" s="178">
        <v>36</v>
      </c>
      <c r="I232" s="179">
        <v>197</v>
      </c>
    </row>
    <row r="233" spans="2:9" ht="24" customHeight="1">
      <c r="B233" s="210"/>
      <c r="C233" s="151" t="s">
        <v>71</v>
      </c>
      <c r="D233" s="183">
        <f aca="true" t="shared" si="21" ref="D233:I233">SUM(D230:D232)</f>
        <v>182</v>
      </c>
      <c r="E233" s="183">
        <f t="shared" si="21"/>
        <v>67</v>
      </c>
      <c r="F233" s="183">
        <f t="shared" si="21"/>
        <v>92</v>
      </c>
      <c r="G233" s="183">
        <f t="shared" si="21"/>
        <v>107</v>
      </c>
      <c r="H233" s="183">
        <f t="shared" si="21"/>
        <v>81</v>
      </c>
      <c r="I233" s="183">
        <f t="shared" si="21"/>
        <v>529</v>
      </c>
    </row>
    <row r="234" spans="2:9" ht="24.75" customHeight="1">
      <c r="B234" s="210"/>
      <c r="C234" s="150" t="s">
        <v>72</v>
      </c>
      <c r="D234" s="178">
        <v>2126458</v>
      </c>
      <c r="E234" s="178">
        <v>255568</v>
      </c>
      <c r="F234" s="178">
        <v>393700</v>
      </c>
      <c r="G234" s="178">
        <v>329661</v>
      </c>
      <c r="H234" s="178">
        <v>337893</v>
      </c>
      <c r="I234" s="179">
        <v>3443280</v>
      </c>
    </row>
    <row r="235" spans="2:9" ht="24.75" customHeight="1">
      <c r="B235" s="210"/>
      <c r="C235" s="149" t="s">
        <v>105</v>
      </c>
      <c r="D235" s="176">
        <v>956255</v>
      </c>
      <c r="E235" s="176">
        <v>103567</v>
      </c>
      <c r="F235" s="176">
        <v>120085</v>
      </c>
      <c r="G235" s="176">
        <v>145494</v>
      </c>
      <c r="H235" s="176">
        <v>117638</v>
      </c>
      <c r="I235" s="177">
        <v>1443039</v>
      </c>
    </row>
    <row r="236" spans="2:9" ht="23.25" customHeight="1">
      <c r="B236" s="210"/>
      <c r="C236" s="150" t="s">
        <v>73</v>
      </c>
      <c r="D236" s="178">
        <v>1277335</v>
      </c>
      <c r="E236" s="178">
        <v>216355</v>
      </c>
      <c r="F236" s="178">
        <v>295625</v>
      </c>
      <c r="G236" s="178">
        <v>270451</v>
      </c>
      <c r="H236" s="178">
        <v>258212</v>
      </c>
      <c r="I236" s="179">
        <v>2317978</v>
      </c>
    </row>
    <row r="237" spans="2:9" ht="21.75" customHeight="1">
      <c r="B237" s="210"/>
      <c r="C237" s="149" t="s">
        <v>74</v>
      </c>
      <c r="D237" s="176">
        <v>229988</v>
      </c>
      <c r="E237" s="176">
        <v>27807.44</v>
      </c>
      <c r="F237" s="176">
        <v>47943</v>
      </c>
      <c r="G237" s="176">
        <v>32185.89</v>
      </c>
      <c r="H237" s="176">
        <v>30025.86</v>
      </c>
      <c r="I237" s="177">
        <v>367950.19</v>
      </c>
    </row>
    <row r="238" spans="2:9" ht="29.25" customHeight="1" thickBot="1">
      <c r="B238" s="211"/>
      <c r="C238" s="152" t="s">
        <v>75</v>
      </c>
      <c r="D238" s="181">
        <v>199466</v>
      </c>
      <c r="E238" s="181">
        <v>21791.21</v>
      </c>
      <c r="F238" s="181">
        <v>35717</v>
      </c>
      <c r="G238" s="181">
        <v>25746.1</v>
      </c>
      <c r="H238" s="181">
        <v>25485.31</v>
      </c>
      <c r="I238" s="182">
        <v>308205.62</v>
      </c>
    </row>
    <row r="239" spans="2:9" ht="21" customHeight="1">
      <c r="B239" s="209" t="s">
        <v>106</v>
      </c>
      <c r="C239" s="148" t="s">
        <v>68</v>
      </c>
      <c r="D239" s="174">
        <v>92</v>
      </c>
      <c r="E239" s="174">
        <v>33</v>
      </c>
      <c r="F239" s="174">
        <v>41</v>
      </c>
      <c r="G239" s="174">
        <v>51</v>
      </c>
      <c r="H239" s="174">
        <v>39</v>
      </c>
      <c r="I239" s="175">
        <v>256</v>
      </c>
    </row>
    <row r="240" spans="2:9" ht="18.75" customHeight="1">
      <c r="B240" s="210"/>
      <c r="C240" s="149" t="s">
        <v>69</v>
      </c>
      <c r="D240" s="176">
        <v>26</v>
      </c>
      <c r="E240" s="176">
        <v>7</v>
      </c>
      <c r="F240" s="176">
        <v>16</v>
      </c>
      <c r="G240" s="176">
        <v>8</v>
      </c>
      <c r="H240" s="176">
        <v>7</v>
      </c>
      <c r="I240" s="177">
        <v>64</v>
      </c>
    </row>
    <row r="241" spans="2:9" ht="20.25" customHeight="1" thickBot="1">
      <c r="B241" s="210"/>
      <c r="C241" s="150" t="s">
        <v>70</v>
      </c>
      <c r="D241" s="178">
        <v>57</v>
      </c>
      <c r="E241" s="178">
        <v>30</v>
      </c>
      <c r="F241" s="178">
        <v>39</v>
      </c>
      <c r="G241" s="178">
        <v>31</v>
      </c>
      <c r="H241" s="178">
        <v>45</v>
      </c>
      <c r="I241" s="179">
        <v>202</v>
      </c>
    </row>
    <row r="242" spans="2:9" ht="20.25" customHeight="1">
      <c r="B242" s="210"/>
      <c r="C242" s="151" t="s">
        <v>71</v>
      </c>
      <c r="D242" s="183">
        <f aca="true" t="shared" si="22" ref="D242:I242">SUM(D239:D241)</f>
        <v>175</v>
      </c>
      <c r="E242" s="183">
        <f t="shared" si="22"/>
        <v>70</v>
      </c>
      <c r="F242" s="183">
        <f t="shared" si="22"/>
        <v>96</v>
      </c>
      <c r="G242" s="183">
        <f t="shared" si="22"/>
        <v>90</v>
      </c>
      <c r="H242" s="183">
        <f t="shared" si="22"/>
        <v>91</v>
      </c>
      <c r="I242" s="183">
        <f t="shared" si="22"/>
        <v>522</v>
      </c>
    </row>
    <row r="243" spans="2:9" ht="22.5" customHeight="1">
      <c r="B243" s="210"/>
      <c r="C243" s="150" t="s">
        <v>72</v>
      </c>
      <c r="D243" s="178">
        <v>2189070</v>
      </c>
      <c r="E243" s="178">
        <v>215372</v>
      </c>
      <c r="F243" s="178">
        <v>328081</v>
      </c>
      <c r="G243" s="178">
        <v>299103</v>
      </c>
      <c r="H243" s="178">
        <v>307848</v>
      </c>
      <c r="I243" s="179">
        <v>3339474</v>
      </c>
    </row>
    <row r="244" spans="2:9" ht="21.75" customHeight="1">
      <c r="B244" s="210"/>
      <c r="C244" s="149" t="s">
        <v>105</v>
      </c>
      <c r="D244" s="176">
        <v>343306</v>
      </c>
      <c r="E244" s="176">
        <v>75931</v>
      </c>
      <c r="F244" s="176">
        <v>129083</v>
      </c>
      <c r="G244" s="176">
        <v>112158</v>
      </c>
      <c r="H244" s="176">
        <v>127507</v>
      </c>
      <c r="I244" s="177">
        <v>3171883</v>
      </c>
    </row>
    <row r="245" spans="2:9" ht="24" customHeight="1">
      <c r="B245" s="210"/>
      <c r="C245" s="150" t="s">
        <v>73</v>
      </c>
      <c r="D245" s="178">
        <v>1289365</v>
      </c>
      <c r="E245" s="178">
        <v>181802</v>
      </c>
      <c r="F245" s="178">
        <v>245152</v>
      </c>
      <c r="G245" s="178">
        <v>249967</v>
      </c>
      <c r="H245" s="178">
        <v>242543</v>
      </c>
      <c r="I245" s="179">
        <v>2208829</v>
      </c>
    </row>
    <row r="246" spans="2:9" ht="24.75" customHeight="1">
      <c r="B246" s="210"/>
      <c r="C246" s="149" t="s">
        <v>74</v>
      </c>
      <c r="D246" s="176">
        <v>167464</v>
      </c>
      <c r="E246" s="176">
        <v>23646</v>
      </c>
      <c r="F246" s="176">
        <v>39359</v>
      </c>
      <c r="G246" s="176">
        <v>27961</v>
      </c>
      <c r="H246" s="176">
        <v>27827</v>
      </c>
      <c r="I246" s="177">
        <v>286257</v>
      </c>
    </row>
    <row r="247" spans="2:9" ht="29.25" customHeight="1" thickBot="1">
      <c r="B247" s="211"/>
      <c r="C247" s="152" t="s">
        <v>75</v>
      </c>
      <c r="D247" s="181">
        <v>157604</v>
      </c>
      <c r="E247" s="181">
        <v>20170</v>
      </c>
      <c r="F247" s="181">
        <v>33556</v>
      </c>
      <c r="G247" s="181">
        <v>24426</v>
      </c>
      <c r="H247" s="181">
        <v>23828</v>
      </c>
      <c r="I247" s="182">
        <v>259584</v>
      </c>
    </row>
    <row r="248" spans="2:9" ht="15">
      <c r="B248" s="209" t="s">
        <v>107</v>
      </c>
      <c r="C248" s="148" t="s">
        <v>68</v>
      </c>
      <c r="D248" s="174">
        <v>108</v>
      </c>
      <c r="E248" s="174">
        <v>39</v>
      </c>
      <c r="F248" s="174">
        <v>58</v>
      </c>
      <c r="G248" s="174">
        <v>57</v>
      </c>
      <c r="H248" s="174">
        <v>46</v>
      </c>
      <c r="I248" s="175">
        <v>308</v>
      </c>
    </row>
    <row r="249" spans="2:9" ht="22.5" customHeight="1">
      <c r="B249" s="210"/>
      <c r="C249" s="149" t="s">
        <v>69</v>
      </c>
      <c r="D249" s="176">
        <v>10</v>
      </c>
      <c r="E249" s="176">
        <v>0</v>
      </c>
      <c r="F249" s="176">
        <v>0</v>
      </c>
      <c r="G249" s="176">
        <v>2</v>
      </c>
      <c r="H249" s="176">
        <v>0</v>
      </c>
      <c r="I249" s="177">
        <v>12</v>
      </c>
    </row>
    <row r="250" spans="2:9" ht="20.25" customHeight="1" thickBot="1">
      <c r="B250" s="210"/>
      <c r="C250" s="150" t="s">
        <v>70</v>
      </c>
      <c r="D250" s="178">
        <v>45</v>
      </c>
      <c r="E250" s="178">
        <v>30</v>
      </c>
      <c r="F250" s="178">
        <v>40</v>
      </c>
      <c r="G250" s="178">
        <v>30</v>
      </c>
      <c r="H250" s="178">
        <v>45</v>
      </c>
      <c r="I250" s="179">
        <v>190</v>
      </c>
    </row>
    <row r="251" spans="2:9" ht="21" customHeight="1">
      <c r="B251" s="210"/>
      <c r="C251" s="151" t="s">
        <v>71</v>
      </c>
      <c r="D251" s="183">
        <f aca="true" t="shared" si="23" ref="D251:I251">SUM(D248:D250)</f>
        <v>163</v>
      </c>
      <c r="E251" s="183">
        <f t="shared" si="23"/>
        <v>69</v>
      </c>
      <c r="F251" s="183">
        <f t="shared" si="23"/>
        <v>98</v>
      </c>
      <c r="G251" s="183">
        <f t="shared" si="23"/>
        <v>89</v>
      </c>
      <c r="H251" s="183">
        <f t="shared" si="23"/>
        <v>91</v>
      </c>
      <c r="I251" s="183">
        <f t="shared" si="23"/>
        <v>510</v>
      </c>
    </row>
    <row r="252" spans="2:9" ht="22.5" customHeight="1">
      <c r="B252" s="210"/>
      <c r="C252" s="150" t="s">
        <v>72</v>
      </c>
      <c r="D252" s="178">
        <v>2681756</v>
      </c>
      <c r="E252" s="178">
        <v>260178</v>
      </c>
      <c r="F252" s="178">
        <v>406827</v>
      </c>
      <c r="G252" s="178">
        <v>333455</v>
      </c>
      <c r="H252" s="178">
        <v>336722</v>
      </c>
      <c r="I252" s="179">
        <v>4018938</v>
      </c>
    </row>
    <row r="253" spans="2:9" ht="21" customHeight="1">
      <c r="B253" s="210"/>
      <c r="C253" s="149" t="s">
        <v>105</v>
      </c>
      <c r="D253" s="176">
        <v>383125</v>
      </c>
      <c r="E253" s="176">
        <v>99966</v>
      </c>
      <c r="F253" s="176">
        <v>121288</v>
      </c>
      <c r="G253" s="176">
        <v>140875</v>
      </c>
      <c r="H253" s="176">
        <v>109571</v>
      </c>
      <c r="I253" s="177">
        <v>854825</v>
      </c>
    </row>
    <row r="254" spans="2:9" ht="22.5" customHeight="1">
      <c r="B254" s="210"/>
      <c r="C254" s="150" t="s">
        <v>97</v>
      </c>
      <c r="D254" s="178">
        <v>1406753</v>
      </c>
      <c r="E254" s="178">
        <v>199156</v>
      </c>
      <c r="F254" s="178">
        <v>260113</v>
      </c>
      <c r="G254" s="178">
        <v>267369</v>
      </c>
      <c r="H254" s="178">
        <v>243084</v>
      </c>
      <c r="I254" s="179">
        <f>H254+G254+F254+E254+D254</f>
        <v>2376475</v>
      </c>
    </row>
    <row r="255" spans="2:9" ht="23.25" customHeight="1">
      <c r="B255" s="210"/>
      <c r="C255" s="149" t="s">
        <v>74</v>
      </c>
      <c r="D255" s="176">
        <v>241592</v>
      </c>
      <c r="E255" s="176">
        <v>24675</v>
      </c>
      <c r="F255" s="176">
        <v>40494</v>
      </c>
      <c r="G255" s="176">
        <v>26930</v>
      </c>
      <c r="H255" s="176">
        <v>29314</v>
      </c>
      <c r="I255" s="177">
        <v>363005</v>
      </c>
    </row>
    <row r="256" spans="2:9" ht="18.75" customHeight="1" thickBot="1">
      <c r="B256" s="211"/>
      <c r="C256" s="152" t="s">
        <v>75</v>
      </c>
      <c r="D256" s="181">
        <v>275400</v>
      </c>
      <c r="E256" s="181">
        <v>20638</v>
      </c>
      <c r="F256" s="181">
        <v>35149</v>
      </c>
      <c r="G256" s="181">
        <v>22802</v>
      </c>
      <c r="H256" s="181">
        <v>24820</v>
      </c>
      <c r="I256" s="182">
        <f>H256+G256+F256+E256+D256</f>
        <v>378809</v>
      </c>
    </row>
    <row r="257" spans="2:9" ht="22.5" customHeight="1">
      <c r="B257" s="209" t="s">
        <v>108</v>
      </c>
      <c r="C257" s="148" t="s">
        <v>68</v>
      </c>
      <c r="D257" s="174">
        <v>108</v>
      </c>
      <c r="E257" s="174">
        <v>39</v>
      </c>
      <c r="F257" s="174">
        <v>58</v>
      </c>
      <c r="G257" s="174">
        <v>57</v>
      </c>
      <c r="H257" s="174">
        <v>46</v>
      </c>
      <c r="I257" s="175">
        <v>308</v>
      </c>
    </row>
    <row r="258" spans="2:9" ht="24.75" customHeight="1">
      <c r="B258" s="210"/>
      <c r="C258" s="149" t="s">
        <v>69</v>
      </c>
      <c r="D258" s="176">
        <v>10</v>
      </c>
      <c r="E258" s="176">
        <v>0</v>
      </c>
      <c r="F258" s="176">
        <v>0</v>
      </c>
      <c r="G258" s="176">
        <v>2</v>
      </c>
      <c r="H258" s="176">
        <v>0</v>
      </c>
      <c r="I258" s="177">
        <v>12</v>
      </c>
    </row>
    <row r="259" spans="2:9" ht="21.75" customHeight="1" thickBot="1">
      <c r="B259" s="210"/>
      <c r="C259" s="150" t="s">
        <v>70</v>
      </c>
      <c r="D259" s="178">
        <v>45</v>
      </c>
      <c r="E259" s="178">
        <v>30</v>
      </c>
      <c r="F259" s="178">
        <v>40</v>
      </c>
      <c r="G259" s="178">
        <v>30</v>
      </c>
      <c r="H259" s="178">
        <v>45</v>
      </c>
      <c r="I259" s="179">
        <v>190</v>
      </c>
    </row>
    <row r="260" spans="2:9" ht="15">
      <c r="B260" s="210"/>
      <c r="C260" s="151" t="s">
        <v>71</v>
      </c>
      <c r="D260" s="183">
        <f aca="true" t="shared" si="24" ref="D260:I260">SUM(D257:D259)</f>
        <v>163</v>
      </c>
      <c r="E260" s="183">
        <f t="shared" si="24"/>
        <v>69</v>
      </c>
      <c r="F260" s="183">
        <f t="shared" si="24"/>
        <v>98</v>
      </c>
      <c r="G260" s="183">
        <f t="shared" si="24"/>
        <v>89</v>
      </c>
      <c r="H260" s="183">
        <f t="shared" si="24"/>
        <v>91</v>
      </c>
      <c r="I260" s="183">
        <f t="shared" si="24"/>
        <v>510</v>
      </c>
    </row>
    <row r="261" spans="2:9" ht="21" customHeight="1">
      <c r="B261" s="210"/>
      <c r="C261" s="150" t="s">
        <v>72</v>
      </c>
      <c r="D261" s="178">
        <v>2517518</v>
      </c>
      <c r="E261" s="178">
        <v>235181</v>
      </c>
      <c r="F261" s="178">
        <v>347419</v>
      </c>
      <c r="G261" s="178">
        <v>316726</v>
      </c>
      <c r="H261" s="178">
        <v>306605</v>
      </c>
      <c r="I261" s="179">
        <v>3723449</v>
      </c>
    </row>
    <row r="262" spans="2:9" ht="21" customHeight="1">
      <c r="B262" s="210"/>
      <c r="C262" s="149" t="s">
        <v>105</v>
      </c>
      <c r="D262" s="176">
        <v>391868</v>
      </c>
      <c r="E262" s="176">
        <v>104935</v>
      </c>
      <c r="F262" s="176">
        <v>119980</v>
      </c>
      <c r="G262" s="176">
        <v>150163</v>
      </c>
      <c r="H262" s="176">
        <v>117158</v>
      </c>
      <c r="I262" s="177">
        <v>884104</v>
      </c>
    </row>
    <row r="263" spans="2:9" ht="21" customHeight="1">
      <c r="B263" s="210"/>
      <c r="C263" s="150" t="s">
        <v>97</v>
      </c>
      <c r="D263" s="178">
        <v>1230098</v>
      </c>
      <c r="E263" s="178">
        <v>190789</v>
      </c>
      <c r="F263" s="178">
        <v>263275</v>
      </c>
      <c r="G263" s="178">
        <v>257615</v>
      </c>
      <c r="H263" s="178">
        <v>240577</v>
      </c>
      <c r="I263" s="179">
        <v>2182354</v>
      </c>
    </row>
    <row r="264" spans="2:9" ht="21.75" customHeight="1">
      <c r="B264" s="210"/>
      <c r="C264" s="149" t="s">
        <v>74</v>
      </c>
      <c r="D264" s="176">
        <v>901210</v>
      </c>
      <c r="E264" s="176">
        <v>25586</v>
      </c>
      <c r="F264" s="176">
        <v>43660</v>
      </c>
      <c r="G264" s="176">
        <v>30838</v>
      </c>
      <c r="H264" s="176">
        <v>29964</v>
      </c>
      <c r="I264" s="177">
        <v>1031258</v>
      </c>
    </row>
    <row r="265" spans="2:9" ht="18.75" customHeight="1" thickBot="1">
      <c r="B265" s="211"/>
      <c r="C265" s="152" t="s">
        <v>75</v>
      </c>
      <c r="D265" s="181">
        <v>234495</v>
      </c>
      <c r="E265" s="181">
        <v>20388</v>
      </c>
      <c r="F265" s="181">
        <v>33496</v>
      </c>
      <c r="G265" s="181">
        <v>25267</v>
      </c>
      <c r="H265" s="181">
        <v>23862</v>
      </c>
      <c r="I265" s="182">
        <v>337508</v>
      </c>
    </row>
    <row r="266" spans="2:9" ht="21" customHeight="1">
      <c r="B266" s="209" t="s">
        <v>110</v>
      </c>
      <c r="C266" s="148" t="s">
        <v>68</v>
      </c>
      <c r="D266" s="174">
        <v>108</v>
      </c>
      <c r="E266" s="174">
        <v>39</v>
      </c>
      <c r="F266" s="174">
        <v>58</v>
      </c>
      <c r="G266" s="174">
        <v>58</v>
      </c>
      <c r="H266" s="174">
        <v>46</v>
      </c>
      <c r="I266" s="174">
        <f>H266+G266+F266+E266+D266</f>
        <v>309</v>
      </c>
    </row>
    <row r="267" spans="2:9" ht="19.5" customHeight="1">
      <c r="B267" s="210"/>
      <c r="C267" s="149" t="s">
        <v>69</v>
      </c>
      <c r="D267" s="176">
        <v>10</v>
      </c>
      <c r="E267" s="176">
        <v>0</v>
      </c>
      <c r="F267" s="176">
        <v>0</v>
      </c>
      <c r="G267" s="176">
        <v>2</v>
      </c>
      <c r="H267" s="176">
        <v>0</v>
      </c>
      <c r="I267" s="176">
        <f>H267+G267+F267+E267+D267</f>
        <v>12</v>
      </c>
    </row>
    <row r="268" spans="2:9" ht="22.5" customHeight="1" thickBot="1">
      <c r="B268" s="210"/>
      <c r="C268" s="150" t="s">
        <v>70</v>
      </c>
      <c r="D268" s="178">
        <v>45</v>
      </c>
      <c r="E268" s="178">
        <v>30</v>
      </c>
      <c r="F268" s="178">
        <v>37</v>
      </c>
      <c r="G268" s="178">
        <v>30</v>
      </c>
      <c r="H268" s="178">
        <v>44</v>
      </c>
      <c r="I268" s="178">
        <f>H268+G268+F268+E268+D268</f>
        <v>186</v>
      </c>
    </row>
    <row r="269" spans="2:9" ht="20.25" customHeight="1">
      <c r="B269" s="210"/>
      <c r="C269" s="151" t="s">
        <v>71</v>
      </c>
      <c r="D269" s="183">
        <f>SUM(D266:D268)</f>
        <v>163</v>
      </c>
      <c r="E269" s="183">
        <f>SUM(E266:E268)</f>
        <v>69</v>
      </c>
      <c r="F269" s="183">
        <f>SUM(F266:F268)</f>
        <v>95</v>
      </c>
      <c r="G269" s="183">
        <f>SUM(G266:G268)</f>
        <v>90</v>
      </c>
      <c r="H269" s="183">
        <f>SUM(H266:H268)</f>
        <v>90</v>
      </c>
      <c r="I269" s="183">
        <f>I266+I267+I268</f>
        <v>507</v>
      </c>
    </row>
    <row r="270" spans="2:9" ht="24.75" customHeight="1">
      <c r="B270" s="210"/>
      <c r="C270" s="150" t="s">
        <v>72</v>
      </c>
      <c r="D270" s="178">
        <v>2685357.8</v>
      </c>
      <c r="E270" s="178">
        <v>234727</v>
      </c>
      <c r="F270" s="178">
        <v>336126</v>
      </c>
      <c r="G270" s="178">
        <v>302485.6</v>
      </c>
      <c r="H270" s="178">
        <v>291887.9</v>
      </c>
      <c r="I270" s="179">
        <f>SUM(D270:H270)</f>
        <v>3850584.3</v>
      </c>
    </row>
    <row r="271" spans="2:9" ht="24" customHeight="1">
      <c r="B271" s="210"/>
      <c r="C271" s="149" t="s">
        <v>105</v>
      </c>
      <c r="D271" s="176">
        <v>398106</v>
      </c>
      <c r="E271" s="176">
        <v>104884</v>
      </c>
      <c r="F271" s="176">
        <v>115594</v>
      </c>
      <c r="G271" s="176">
        <v>143970</v>
      </c>
      <c r="H271" s="176">
        <v>117923</v>
      </c>
      <c r="I271" s="177">
        <f>SUM(D271:H271)</f>
        <v>880477</v>
      </c>
    </row>
    <row r="272" spans="2:9" ht="19.5" customHeight="1">
      <c r="B272" s="210"/>
      <c r="C272" s="150" t="s">
        <v>97</v>
      </c>
      <c r="D272" s="178">
        <v>1342298</v>
      </c>
      <c r="E272" s="178">
        <v>188959</v>
      </c>
      <c r="F272" s="178">
        <v>244012</v>
      </c>
      <c r="G272" s="178">
        <v>252378</v>
      </c>
      <c r="H272" s="178">
        <v>236214</v>
      </c>
      <c r="I272" s="179">
        <f>SUM(D272:H272)</f>
        <v>2263861</v>
      </c>
    </row>
    <row r="273" spans="2:9" ht="20.25" customHeight="1">
      <c r="B273" s="210"/>
      <c r="C273" s="149" t="s">
        <v>74</v>
      </c>
      <c r="D273" s="176">
        <v>307051</v>
      </c>
      <c r="E273" s="176">
        <v>32550</v>
      </c>
      <c r="F273" s="176">
        <v>53452</v>
      </c>
      <c r="G273" s="176">
        <v>35957</v>
      </c>
      <c r="H273" s="176">
        <v>35696</v>
      </c>
      <c r="I273" s="177">
        <f>SUM(D273:H273)</f>
        <v>464706</v>
      </c>
    </row>
    <row r="274" spans="2:9" ht="26.25" customHeight="1" thickBot="1">
      <c r="B274" s="211"/>
      <c r="C274" s="152" t="s">
        <v>75</v>
      </c>
      <c r="D274" s="181">
        <v>274250</v>
      </c>
      <c r="E274" s="181">
        <v>30898</v>
      </c>
      <c r="F274" s="181">
        <v>50410</v>
      </c>
      <c r="G274" s="181">
        <v>32860</v>
      </c>
      <c r="H274" s="181">
        <v>33135</v>
      </c>
      <c r="I274" s="182">
        <f>SUM(D274:H274)</f>
        <v>421553</v>
      </c>
    </row>
    <row r="275" spans="2:9" ht="21" customHeight="1" thickBot="1">
      <c r="B275" s="209" t="s">
        <v>115</v>
      </c>
      <c r="C275" s="148" t="s">
        <v>68</v>
      </c>
      <c r="D275" s="174">
        <v>108</v>
      </c>
      <c r="E275" s="174">
        <v>39</v>
      </c>
      <c r="F275" s="174">
        <v>57</v>
      </c>
      <c r="G275" s="174">
        <v>56</v>
      </c>
      <c r="H275" s="174">
        <v>44</v>
      </c>
      <c r="I275" s="182">
        <f aca="true" t="shared" si="25" ref="I275:I283">D275+E275+F275+G275+H275</f>
        <v>304</v>
      </c>
    </row>
    <row r="276" spans="2:9" ht="27" customHeight="1" thickBot="1">
      <c r="B276" s="210"/>
      <c r="C276" s="149" t="s">
        <v>69</v>
      </c>
      <c r="D276" s="176">
        <v>10</v>
      </c>
      <c r="E276" s="176">
        <v>0</v>
      </c>
      <c r="F276" s="176">
        <v>0</v>
      </c>
      <c r="G276" s="176">
        <v>2</v>
      </c>
      <c r="H276" s="176">
        <v>0</v>
      </c>
      <c r="I276" s="177">
        <f t="shared" si="25"/>
        <v>12</v>
      </c>
    </row>
    <row r="277" spans="2:9" ht="19.5" customHeight="1">
      <c r="B277" s="210"/>
      <c r="C277" s="150" t="s">
        <v>70</v>
      </c>
      <c r="D277" s="178">
        <v>45</v>
      </c>
      <c r="E277" s="178">
        <v>29</v>
      </c>
      <c r="F277" s="178">
        <v>41</v>
      </c>
      <c r="G277" s="178">
        <v>34</v>
      </c>
      <c r="H277" s="178">
        <v>47</v>
      </c>
      <c r="I277" s="174">
        <f t="shared" si="25"/>
        <v>196</v>
      </c>
    </row>
    <row r="278" spans="2:9" ht="18.75" customHeight="1" thickBot="1">
      <c r="B278" s="210"/>
      <c r="C278" s="151" t="s">
        <v>71</v>
      </c>
      <c r="D278" s="184">
        <f>SUM(D275:D277)</f>
        <v>163</v>
      </c>
      <c r="E278" s="176">
        <f>SUM(E275:E277)</f>
        <v>68</v>
      </c>
      <c r="F278" s="176">
        <f>SUM(F275:F277)</f>
        <v>98</v>
      </c>
      <c r="G278" s="176">
        <f>SUM(G275:G277)</f>
        <v>92</v>
      </c>
      <c r="H278" s="176">
        <f>SUM(H275:H277)</f>
        <v>91</v>
      </c>
      <c r="I278" s="180">
        <f t="shared" si="25"/>
        <v>512</v>
      </c>
    </row>
    <row r="279" spans="2:9" ht="21.75" customHeight="1">
      <c r="B279" s="210"/>
      <c r="C279" s="150" t="s">
        <v>72</v>
      </c>
      <c r="D279" s="178">
        <v>2709233</v>
      </c>
      <c r="E279" s="178">
        <v>238041</v>
      </c>
      <c r="F279" s="178">
        <v>335683</v>
      </c>
      <c r="G279" s="178">
        <v>307502</v>
      </c>
      <c r="H279" s="178">
        <v>295749</v>
      </c>
      <c r="I279" s="174">
        <f t="shared" si="25"/>
        <v>3886208</v>
      </c>
    </row>
    <row r="280" spans="2:9" ht="25.5" customHeight="1" thickBot="1">
      <c r="B280" s="210"/>
      <c r="C280" s="149" t="s">
        <v>105</v>
      </c>
      <c r="D280" s="176">
        <v>400098</v>
      </c>
      <c r="E280" s="176">
        <v>104529</v>
      </c>
      <c r="F280" s="176">
        <v>113272</v>
      </c>
      <c r="G280" s="176">
        <v>144167</v>
      </c>
      <c r="H280" s="176">
        <v>112841</v>
      </c>
      <c r="I280" s="176">
        <f t="shared" si="25"/>
        <v>874907</v>
      </c>
    </row>
    <row r="281" spans="2:9" ht="21.75" customHeight="1">
      <c r="B281" s="210"/>
      <c r="C281" s="150" t="s">
        <v>97</v>
      </c>
      <c r="D281" s="187">
        <v>1322600</v>
      </c>
      <c r="E281" s="178">
        <v>191166</v>
      </c>
      <c r="F281" s="178">
        <v>257748</v>
      </c>
      <c r="G281" s="188">
        <v>235549</v>
      </c>
      <c r="H281" s="178">
        <v>234944</v>
      </c>
      <c r="I281" s="174">
        <f t="shared" si="25"/>
        <v>2242007</v>
      </c>
    </row>
    <row r="282" spans="2:9" ht="27" customHeight="1" thickBot="1">
      <c r="B282" s="210"/>
      <c r="C282" s="149" t="s">
        <v>74</v>
      </c>
      <c r="D282" s="176">
        <v>299374</v>
      </c>
      <c r="E282" s="176">
        <v>30669</v>
      </c>
      <c r="F282" s="176">
        <v>44874</v>
      </c>
      <c r="G282" s="176">
        <v>29629</v>
      </c>
      <c r="H282" s="176">
        <v>34147</v>
      </c>
      <c r="I282" s="176">
        <f t="shared" si="25"/>
        <v>438693</v>
      </c>
    </row>
    <row r="283" spans="2:9" ht="22.5" customHeight="1" thickBot="1">
      <c r="B283" s="211"/>
      <c r="C283" s="152" t="s">
        <v>75</v>
      </c>
      <c r="D283" s="181">
        <v>252668</v>
      </c>
      <c r="E283" s="181">
        <v>26967</v>
      </c>
      <c r="F283" s="181">
        <v>39278</v>
      </c>
      <c r="G283" s="181">
        <v>25577</v>
      </c>
      <c r="H283" s="181">
        <v>29132</v>
      </c>
      <c r="I283" s="174">
        <f t="shared" si="25"/>
        <v>373622</v>
      </c>
    </row>
    <row r="284" spans="2:9" ht="24" customHeight="1">
      <c r="B284" s="209" t="s">
        <v>114</v>
      </c>
      <c r="C284" s="148" t="s">
        <v>68</v>
      </c>
      <c r="D284" s="174">
        <v>108</v>
      </c>
      <c r="E284" s="174">
        <v>39</v>
      </c>
      <c r="F284" s="174">
        <v>57</v>
      </c>
      <c r="G284" s="174">
        <v>56</v>
      </c>
      <c r="H284" s="174">
        <v>44</v>
      </c>
      <c r="I284" s="174">
        <f aca="true" t="shared" si="26" ref="I284:I291">H284+G284+F284+E284+D284</f>
        <v>304</v>
      </c>
    </row>
    <row r="285" spans="2:9" ht="21" customHeight="1">
      <c r="B285" s="210"/>
      <c r="C285" s="149" t="s">
        <v>69</v>
      </c>
      <c r="D285" s="176">
        <v>10</v>
      </c>
      <c r="E285" s="176">
        <v>0</v>
      </c>
      <c r="F285" s="176">
        <v>0</v>
      </c>
      <c r="G285" s="176">
        <v>2</v>
      </c>
      <c r="H285" s="176">
        <v>0</v>
      </c>
      <c r="I285" s="176">
        <f t="shared" si="26"/>
        <v>12</v>
      </c>
    </row>
    <row r="286" spans="2:9" ht="24.75" customHeight="1">
      <c r="B286" s="210"/>
      <c r="C286" s="150" t="s">
        <v>70</v>
      </c>
      <c r="D286" s="178">
        <v>45</v>
      </c>
      <c r="E286" s="178">
        <v>29</v>
      </c>
      <c r="F286" s="178">
        <v>41</v>
      </c>
      <c r="G286" s="178">
        <v>34</v>
      </c>
      <c r="H286" s="178">
        <v>47</v>
      </c>
      <c r="I286" s="178">
        <f t="shared" si="26"/>
        <v>196</v>
      </c>
    </row>
    <row r="287" spans="2:9" ht="23.25" customHeight="1">
      <c r="B287" s="210"/>
      <c r="C287" s="151" t="s">
        <v>71</v>
      </c>
      <c r="D287" s="185">
        <f>SUM(D284:D286)</f>
        <v>163</v>
      </c>
      <c r="E287" s="176">
        <f>SUM(E284:E286)</f>
        <v>68</v>
      </c>
      <c r="F287" s="176">
        <f>SUM(F284:F286)</f>
        <v>98</v>
      </c>
      <c r="G287" s="176">
        <f>SUM(G284:G286)</f>
        <v>92</v>
      </c>
      <c r="H287" s="176">
        <f>SUM(H284:H286)</f>
        <v>91</v>
      </c>
      <c r="I287" s="176">
        <f t="shared" si="26"/>
        <v>512</v>
      </c>
    </row>
    <row r="288" spans="2:9" ht="24" customHeight="1">
      <c r="B288" s="210"/>
      <c r="C288" s="150" t="s">
        <v>72</v>
      </c>
      <c r="D288" s="178">
        <v>3231615</v>
      </c>
      <c r="E288" s="178">
        <v>236841</v>
      </c>
      <c r="F288" s="178">
        <v>334985</v>
      </c>
      <c r="G288" s="178">
        <v>300862</v>
      </c>
      <c r="H288" s="178">
        <v>296415</v>
      </c>
      <c r="I288" s="178">
        <f t="shared" si="26"/>
        <v>4400718</v>
      </c>
    </row>
    <row r="289" spans="2:9" ht="23.25" customHeight="1">
      <c r="B289" s="210"/>
      <c r="C289" s="149" t="s">
        <v>105</v>
      </c>
      <c r="D289" s="176">
        <v>486813.9838610324</v>
      </c>
      <c r="E289" s="176">
        <v>125534</v>
      </c>
      <c r="F289" s="176">
        <v>173205</v>
      </c>
      <c r="G289" s="176">
        <v>155047.5821116176</v>
      </c>
      <c r="H289" s="176">
        <v>137965.43402735</v>
      </c>
      <c r="I289" s="176">
        <f t="shared" si="26"/>
        <v>1078566</v>
      </c>
    </row>
    <row r="290" spans="2:9" ht="24" customHeight="1">
      <c r="B290" s="210"/>
      <c r="C290" s="150" t="s">
        <v>97</v>
      </c>
      <c r="D290" s="189">
        <v>1496073</v>
      </c>
      <c r="E290" s="189">
        <v>189767</v>
      </c>
      <c r="F290" s="189">
        <v>261706</v>
      </c>
      <c r="G290" s="189">
        <v>240903</v>
      </c>
      <c r="H290" s="189">
        <v>241051</v>
      </c>
      <c r="I290" s="178">
        <f>(H290+G290+F290+E290+D290)</f>
        <v>2429500</v>
      </c>
    </row>
    <row r="291" spans="2:9" ht="22.5" customHeight="1">
      <c r="B291" s="210"/>
      <c r="C291" s="149" t="s">
        <v>74</v>
      </c>
      <c r="D291" s="176">
        <v>281054</v>
      </c>
      <c r="E291" s="176">
        <v>30066</v>
      </c>
      <c r="F291" s="176">
        <v>43253</v>
      </c>
      <c r="G291" s="176">
        <v>28816</v>
      </c>
      <c r="H291" s="176">
        <v>32387</v>
      </c>
      <c r="I291" s="176">
        <f t="shared" si="26"/>
        <v>415576</v>
      </c>
    </row>
    <row r="292" spans="2:9" ht="27.75" customHeight="1" thickBot="1">
      <c r="B292" s="211"/>
      <c r="C292" s="152" t="s">
        <v>75</v>
      </c>
      <c r="D292" s="181">
        <v>252668</v>
      </c>
      <c r="E292" s="181">
        <v>26967</v>
      </c>
      <c r="F292" s="181">
        <v>39278</v>
      </c>
      <c r="G292" s="181">
        <v>25577</v>
      </c>
      <c r="H292" s="181">
        <v>29132</v>
      </c>
      <c r="I292" s="181">
        <f>H292+G292+F292+E292+D292</f>
        <v>373622</v>
      </c>
    </row>
    <row r="293" spans="2:9" ht="15">
      <c r="B293" s="209" t="s">
        <v>113</v>
      </c>
      <c r="C293" s="148" t="s">
        <v>68</v>
      </c>
      <c r="D293" s="174">
        <v>106</v>
      </c>
      <c r="E293" s="174">
        <v>38</v>
      </c>
      <c r="F293" s="174">
        <v>57</v>
      </c>
      <c r="G293" s="174">
        <v>54</v>
      </c>
      <c r="H293" s="174">
        <v>41</v>
      </c>
      <c r="I293" s="174">
        <v>296</v>
      </c>
    </row>
    <row r="294" spans="2:9" ht="21.75" customHeight="1">
      <c r="B294" s="210"/>
      <c r="C294" s="149" t="s">
        <v>69</v>
      </c>
      <c r="D294" s="176">
        <v>10</v>
      </c>
      <c r="E294" s="176">
        <v>0</v>
      </c>
      <c r="F294" s="176">
        <v>0</v>
      </c>
      <c r="G294" s="176">
        <v>2</v>
      </c>
      <c r="H294" s="176">
        <v>0</v>
      </c>
      <c r="I294" s="176">
        <v>12</v>
      </c>
    </row>
    <row r="295" spans="2:9" ht="24" customHeight="1">
      <c r="B295" s="210"/>
      <c r="C295" s="150" t="s">
        <v>70</v>
      </c>
      <c r="D295" s="178">
        <v>40</v>
      </c>
      <c r="E295" s="178">
        <v>20</v>
      </c>
      <c r="F295" s="178">
        <v>31</v>
      </c>
      <c r="G295" s="178">
        <v>30</v>
      </c>
      <c r="H295" s="178">
        <v>37</v>
      </c>
      <c r="I295" s="178">
        <v>158</v>
      </c>
    </row>
    <row r="296" spans="2:9" ht="24.75" customHeight="1">
      <c r="B296" s="210"/>
      <c r="C296" s="151" t="s">
        <v>71</v>
      </c>
      <c r="D296" s="185">
        <f aca="true" t="shared" si="27" ref="D296:I296">SUM(D293:D295)</f>
        <v>156</v>
      </c>
      <c r="E296" s="176">
        <f t="shared" si="27"/>
        <v>58</v>
      </c>
      <c r="F296" s="176">
        <f t="shared" si="27"/>
        <v>88</v>
      </c>
      <c r="G296" s="176">
        <f t="shared" si="27"/>
        <v>86</v>
      </c>
      <c r="H296" s="176">
        <f t="shared" si="27"/>
        <v>78</v>
      </c>
      <c r="I296" s="176">
        <f t="shared" si="27"/>
        <v>466</v>
      </c>
    </row>
    <row r="297" spans="2:9" ht="20.25" customHeight="1">
      <c r="B297" s="210"/>
      <c r="C297" s="150" t="s">
        <v>72</v>
      </c>
      <c r="D297" s="178">
        <v>3452412</v>
      </c>
      <c r="E297" s="178">
        <v>218970</v>
      </c>
      <c r="F297" s="178">
        <v>338136</v>
      </c>
      <c r="G297" s="178">
        <v>316476</v>
      </c>
      <c r="H297" s="178">
        <v>306719</v>
      </c>
      <c r="I297" s="178">
        <v>4632713</v>
      </c>
    </row>
    <row r="298" spans="2:9" ht="22.5" customHeight="1">
      <c r="B298" s="210"/>
      <c r="C298" s="149" t="s">
        <v>105</v>
      </c>
      <c r="D298" s="176">
        <v>450403</v>
      </c>
      <c r="E298" s="176">
        <v>108020</v>
      </c>
      <c r="F298" s="176">
        <v>154010</v>
      </c>
      <c r="G298" s="176">
        <v>148349</v>
      </c>
      <c r="H298" s="176">
        <v>139053</v>
      </c>
      <c r="I298" s="176">
        <v>999835</v>
      </c>
    </row>
    <row r="299" spans="2:9" ht="24.75" customHeight="1">
      <c r="B299" s="210"/>
      <c r="C299" s="150" t="s">
        <v>97</v>
      </c>
      <c r="D299" s="178">
        <v>1961037</v>
      </c>
      <c r="E299" s="178">
        <v>176654</v>
      </c>
      <c r="F299" s="178">
        <v>264247</v>
      </c>
      <c r="G299" s="178">
        <v>256511</v>
      </c>
      <c r="H299" s="178">
        <v>250873</v>
      </c>
      <c r="I299" s="178">
        <v>2909322</v>
      </c>
    </row>
    <row r="300" spans="2:9" ht="23.25" customHeight="1">
      <c r="B300" s="210"/>
      <c r="C300" s="149" t="s">
        <v>74</v>
      </c>
      <c r="D300" s="176">
        <v>349672</v>
      </c>
      <c r="E300" s="176">
        <v>28249</v>
      </c>
      <c r="F300" s="176">
        <v>42955</v>
      </c>
      <c r="G300" s="176">
        <v>28802</v>
      </c>
      <c r="H300" s="176">
        <v>31668</v>
      </c>
      <c r="I300" s="176">
        <v>481346</v>
      </c>
    </row>
    <row r="301" spans="2:9" ht="27.75" customHeight="1" thickBot="1">
      <c r="B301" s="211"/>
      <c r="C301" s="152" t="s">
        <v>75</v>
      </c>
      <c r="D301" s="181">
        <v>408195.8798283262</v>
      </c>
      <c r="E301" s="181">
        <v>23199.321888412018</v>
      </c>
      <c r="F301" s="181">
        <v>34645.15450643777</v>
      </c>
      <c r="G301" s="181">
        <v>23766.75965665236</v>
      </c>
      <c r="H301" s="181">
        <v>25660.884120171675</v>
      </c>
      <c r="I301" s="181">
        <v>515467.99999999994</v>
      </c>
    </row>
    <row r="302" spans="2:9" ht="24" customHeight="1">
      <c r="B302" s="209" t="s">
        <v>112</v>
      </c>
      <c r="C302" s="148" t="s">
        <v>68</v>
      </c>
      <c r="D302" s="174">
        <v>106</v>
      </c>
      <c r="E302" s="174">
        <v>38</v>
      </c>
      <c r="F302" s="174">
        <v>57</v>
      </c>
      <c r="G302" s="174">
        <v>54</v>
      </c>
      <c r="H302" s="174">
        <v>41</v>
      </c>
      <c r="I302" s="174">
        <v>296</v>
      </c>
    </row>
    <row r="303" spans="2:9" ht="24.75" customHeight="1">
      <c r="B303" s="210"/>
      <c r="C303" s="149" t="s">
        <v>69</v>
      </c>
      <c r="D303" s="176">
        <v>10</v>
      </c>
      <c r="E303" s="176">
        <v>0</v>
      </c>
      <c r="F303" s="176">
        <v>0</v>
      </c>
      <c r="G303" s="176">
        <v>2</v>
      </c>
      <c r="H303" s="176">
        <v>0</v>
      </c>
      <c r="I303" s="176">
        <v>12</v>
      </c>
    </row>
    <row r="304" spans="2:9" ht="21" customHeight="1">
      <c r="B304" s="210"/>
      <c r="C304" s="150" t="s">
        <v>70</v>
      </c>
      <c r="D304" s="178">
        <v>40</v>
      </c>
      <c r="E304" s="178">
        <v>20</v>
      </c>
      <c r="F304" s="178">
        <v>32</v>
      </c>
      <c r="G304" s="178">
        <v>32</v>
      </c>
      <c r="H304" s="178">
        <v>38</v>
      </c>
      <c r="I304" s="178">
        <v>162</v>
      </c>
    </row>
    <row r="305" spans="2:9" ht="21.75" customHeight="1">
      <c r="B305" s="210"/>
      <c r="C305" s="151" t="s">
        <v>71</v>
      </c>
      <c r="D305" s="185">
        <f aca="true" t="shared" si="28" ref="D305:I305">SUM(D302:D304)</f>
        <v>156</v>
      </c>
      <c r="E305" s="176">
        <f t="shared" si="28"/>
        <v>58</v>
      </c>
      <c r="F305" s="176">
        <f t="shared" si="28"/>
        <v>89</v>
      </c>
      <c r="G305" s="176">
        <f t="shared" si="28"/>
        <v>88</v>
      </c>
      <c r="H305" s="176">
        <f t="shared" si="28"/>
        <v>79</v>
      </c>
      <c r="I305" s="176">
        <f t="shared" si="28"/>
        <v>470</v>
      </c>
    </row>
    <row r="306" spans="2:9" ht="22.5" customHeight="1">
      <c r="B306" s="210"/>
      <c r="C306" s="150" t="s">
        <v>72</v>
      </c>
      <c r="D306" s="178">
        <v>3432118</v>
      </c>
      <c r="E306" s="178">
        <v>213256</v>
      </c>
      <c r="F306" s="178">
        <v>315422</v>
      </c>
      <c r="G306" s="178">
        <v>279390</v>
      </c>
      <c r="H306" s="178">
        <v>278593</v>
      </c>
      <c r="I306" s="178">
        <v>4518779</v>
      </c>
    </row>
    <row r="307" spans="2:9" ht="21" customHeight="1">
      <c r="B307" s="210"/>
      <c r="C307" s="149" t="s">
        <v>105</v>
      </c>
      <c r="D307" s="176">
        <v>433670</v>
      </c>
      <c r="E307" s="176">
        <v>100847</v>
      </c>
      <c r="F307" s="176">
        <v>143123</v>
      </c>
      <c r="G307" s="176">
        <v>121264</v>
      </c>
      <c r="H307" s="176">
        <v>116984</v>
      </c>
      <c r="I307" s="176">
        <v>915888</v>
      </c>
    </row>
    <row r="308" spans="2:9" ht="21.75" customHeight="1">
      <c r="B308" s="210"/>
      <c r="C308" s="150" t="s">
        <v>97</v>
      </c>
      <c r="D308" s="178">
        <v>1844659</v>
      </c>
      <c r="E308" s="178">
        <v>171922</v>
      </c>
      <c r="F308" s="178">
        <v>238266</v>
      </c>
      <c r="G308" s="178">
        <v>212836</v>
      </c>
      <c r="H308" s="178">
        <v>191283</v>
      </c>
      <c r="I308" s="178">
        <v>2658966</v>
      </c>
    </row>
    <row r="309" spans="2:9" ht="16.5" customHeight="1">
      <c r="B309" s="210"/>
      <c r="C309" s="149" t="s">
        <v>74</v>
      </c>
      <c r="D309" s="176">
        <v>201123</v>
      </c>
      <c r="E309" s="176">
        <v>28595</v>
      </c>
      <c r="F309" s="176">
        <v>44301</v>
      </c>
      <c r="G309" s="176">
        <v>29400</v>
      </c>
      <c r="H309" s="176">
        <v>31744</v>
      </c>
      <c r="I309" s="176">
        <f>H309+G309+F309+E309+D309</f>
        <v>335163</v>
      </c>
    </row>
    <row r="310" spans="2:9" ht="22.5" customHeight="1" thickBot="1">
      <c r="B310" s="211"/>
      <c r="C310" s="133" t="s">
        <v>75</v>
      </c>
      <c r="D310" s="181">
        <v>410760</v>
      </c>
      <c r="E310" s="181">
        <v>23349</v>
      </c>
      <c r="F310" s="181">
        <v>35646</v>
      </c>
      <c r="G310" s="181">
        <v>24146</v>
      </c>
      <c r="H310" s="181">
        <v>25786</v>
      </c>
      <c r="I310" s="181">
        <v>519687</v>
      </c>
    </row>
    <row r="311" spans="2:9" ht="12.75">
      <c r="B311" s="209" t="s">
        <v>111</v>
      </c>
      <c r="C311" s="148" t="s">
        <v>68</v>
      </c>
      <c r="D311" s="174">
        <v>106</v>
      </c>
      <c r="E311" s="174">
        <v>38</v>
      </c>
      <c r="F311" s="174">
        <v>58</v>
      </c>
      <c r="G311" s="174">
        <v>53</v>
      </c>
      <c r="H311" s="174">
        <v>40</v>
      </c>
      <c r="I311" s="174">
        <v>295</v>
      </c>
    </row>
    <row r="312" spans="2:9" ht="12.75">
      <c r="B312" s="210"/>
      <c r="C312" s="149" t="s">
        <v>69</v>
      </c>
      <c r="D312" s="176">
        <v>9</v>
      </c>
      <c r="E312" s="176">
        <v>0</v>
      </c>
      <c r="F312" s="176">
        <v>0</v>
      </c>
      <c r="G312" s="176">
        <v>2</v>
      </c>
      <c r="H312" s="176">
        <v>0</v>
      </c>
      <c r="I312" s="176">
        <v>11</v>
      </c>
    </row>
    <row r="313" spans="2:9" ht="12.75">
      <c r="B313" s="210"/>
      <c r="C313" s="150" t="s">
        <v>70</v>
      </c>
      <c r="D313" s="178">
        <v>41</v>
      </c>
      <c r="E313" s="178">
        <v>20</v>
      </c>
      <c r="F313" s="178">
        <v>33</v>
      </c>
      <c r="G313" s="178">
        <v>33</v>
      </c>
      <c r="H313" s="178">
        <v>39</v>
      </c>
      <c r="I313" s="178">
        <v>166</v>
      </c>
    </row>
    <row r="314" spans="2:9" ht="12.75">
      <c r="B314" s="210"/>
      <c r="C314" s="151" t="s">
        <v>71</v>
      </c>
      <c r="D314" s="185">
        <f aca="true" t="shared" si="29" ref="D314:I314">SUM(D311:D313)</f>
        <v>156</v>
      </c>
      <c r="E314" s="176">
        <f t="shared" si="29"/>
        <v>58</v>
      </c>
      <c r="F314" s="176">
        <f t="shared" si="29"/>
        <v>91</v>
      </c>
      <c r="G314" s="176">
        <f t="shared" si="29"/>
        <v>88</v>
      </c>
      <c r="H314" s="176">
        <f t="shared" si="29"/>
        <v>79</v>
      </c>
      <c r="I314" s="176">
        <f t="shared" si="29"/>
        <v>472</v>
      </c>
    </row>
    <row r="315" spans="2:9" ht="12.75">
      <c r="B315" s="210"/>
      <c r="C315" s="150" t="s">
        <v>72</v>
      </c>
      <c r="D315" s="178">
        <v>3742445.6975088967</v>
      </c>
      <c r="E315" s="178">
        <v>220164.14946619218</v>
      </c>
      <c r="F315" s="178">
        <v>318592.846975089</v>
      </c>
      <c r="G315" s="178">
        <v>282670.3665480427</v>
      </c>
      <c r="H315" s="178">
        <v>282918.9395017794</v>
      </c>
      <c r="I315" s="178">
        <v>4846792</v>
      </c>
    </row>
    <row r="316" spans="2:9" ht="12.75">
      <c r="B316" s="210"/>
      <c r="C316" s="149" t="s">
        <v>105</v>
      </c>
      <c r="D316" s="176">
        <v>314205.29455387767</v>
      </c>
      <c r="E316" s="176">
        <v>64221.070029268645</v>
      </c>
      <c r="F316" s="176">
        <v>78919.86338905747</v>
      </c>
      <c r="G316" s="176">
        <v>99707.74936704314</v>
      </c>
      <c r="H316" s="176">
        <v>75468.02266075308</v>
      </c>
      <c r="I316" s="176">
        <v>632522</v>
      </c>
    </row>
    <row r="317" spans="2:9" ht="12.75">
      <c r="B317" s="210"/>
      <c r="C317" s="150" t="s">
        <v>97</v>
      </c>
      <c r="D317" s="178">
        <v>1708741</v>
      </c>
      <c r="E317" s="178">
        <v>176908</v>
      </c>
      <c r="F317" s="178">
        <v>252755</v>
      </c>
      <c r="G317" s="178">
        <v>222894</v>
      </c>
      <c r="H317" s="178">
        <v>228758</v>
      </c>
      <c r="I317" s="178">
        <v>2590056</v>
      </c>
    </row>
    <row r="318" spans="2:9" ht="12.75">
      <c r="B318" s="210"/>
      <c r="C318" s="149" t="s">
        <v>74</v>
      </c>
      <c r="D318" s="176">
        <v>330772</v>
      </c>
      <c r="E318" s="176">
        <v>27000</v>
      </c>
      <c r="F318" s="176">
        <v>43503</v>
      </c>
      <c r="G318" s="176">
        <v>28027</v>
      </c>
      <c r="H318" s="176">
        <v>30265</v>
      </c>
      <c r="I318" s="176">
        <v>459567</v>
      </c>
    </row>
    <row r="319" spans="2:9" ht="13.5" thickBot="1">
      <c r="B319" s="211"/>
      <c r="C319" s="133" t="s">
        <v>75</v>
      </c>
      <c r="D319" s="181">
        <v>311561</v>
      </c>
      <c r="E319" s="181">
        <v>22453</v>
      </c>
      <c r="F319" s="181">
        <v>35908</v>
      </c>
      <c r="G319" s="181">
        <v>23611</v>
      </c>
      <c r="H319" s="181">
        <v>24957</v>
      </c>
      <c r="I319" s="181">
        <v>418490</v>
      </c>
    </row>
    <row r="320" spans="2:9" ht="12.75">
      <c r="B320" s="209" t="s">
        <v>116</v>
      </c>
      <c r="C320" s="148" t="s">
        <v>68</v>
      </c>
      <c r="D320" s="174">
        <v>107</v>
      </c>
      <c r="E320" s="174">
        <v>38</v>
      </c>
      <c r="F320" s="174">
        <v>58</v>
      </c>
      <c r="G320" s="174">
        <v>53</v>
      </c>
      <c r="H320" s="174">
        <v>40</v>
      </c>
      <c r="I320" s="174">
        <v>296</v>
      </c>
    </row>
    <row r="321" spans="2:9" ht="12.75">
      <c r="B321" s="210"/>
      <c r="C321" s="149" t="s">
        <v>69</v>
      </c>
      <c r="D321" s="176">
        <v>10</v>
      </c>
      <c r="E321" s="176">
        <v>0</v>
      </c>
      <c r="F321" s="176">
        <v>0</v>
      </c>
      <c r="G321" s="176">
        <v>2</v>
      </c>
      <c r="H321" s="176">
        <v>0</v>
      </c>
      <c r="I321" s="176">
        <v>12</v>
      </c>
    </row>
    <row r="322" spans="2:9" ht="12.75">
      <c r="B322" s="210"/>
      <c r="C322" s="150" t="s">
        <v>70</v>
      </c>
      <c r="D322" s="178">
        <v>31</v>
      </c>
      <c r="E322" s="178">
        <v>17</v>
      </c>
      <c r="F322" s="178">
        <v>32</v>
      </c>
      <c r="G322" s="178">
        <v>34</v>
      </c>
      <c r="H322" s="178">
        <v>100</v>
      </c>
      <c r="I322" s="178">
        <v>214</v>
      </c>
    </row>
    <row r="323" spans="2:9" ht="12.75">
      <c r="B323" s="210"/>
      <c r="C323" s="151" t="s">
        <v>71</v>
      </c>
      <c r="D323" s="185">
        <f aca="true" t="shared" si="30" ref="D323:I323">SUM(D320:D322)</f>
        <v>148</v>
      </c>
      <c r="E323" s="176">
        <f t="shared" si="30"/>
        <v>55</v>
      </c>
      <c r="F323" s="176">
        <f t="shared" si="30"/>
        <v>90</v>
      </c>
      <c r="G323" s="176">
        <f t="shared" si="30"/>
        <v>89</v>
      </c>
      <c r="H323" s="176">
        <f t="shared" si="30"/>
        <v>140</v>
      </c>
      <c r="I323" s="176">
        <f t="shared" si="30"/>
        <v>522</v>
      </c>
    </row>
    <row r="324" spans="2:9" ht="12.75">
      <c r="B324" s="210"/>
      <c r="C324" s="150" t="s">
        <v>72</v>
      </c>
      <c r="D324" s="178">
        <v>3978472</v>
      </c>
      <c r="E324" s="178">
        <v>237788</v>
      </c>
      <c r="F324" s="178">
        <v>346824</v>
      </c>
      <c r="G324" s="178">
        <v>299420</v>
      </c>
      <c r="H324" s="178">
        <v>298969</v>
      </c>
      <c r="I324" s="187">
        <v>5161473</v>
      </c>
    </row>
    <row r="325" spans="2:9" ht="12.75">
      <c r="B325" s="210"/>
      <c r="C325" s="149" t="s">
        <v>105</v>
      </c>
      <c r="D325" s="176">
        <v>320878</v>
      </c>
      <c r="E325" s="176">
        <v>66449</v>
      </c>
      <c r="F325" s="176">
        <v>72005</v>
      </c>
      <c r="G325" s="176">
        <v>96223</v>
      </c>
      <c r="H325" s="176">
        <v>78322</v>
      </c>
      <c r="I325" s="190">
        <v>3127360</v>
      </c>
    </row>
    <row r="326" spans="2:9" ht="12.75">
      <c r="B326" s="210"/>
      <c r="C326" s="150" t="s">
        <v>97</v>
      </c>
      <c r="D326" s="178">
        <v>1820408</v>
      </c>
      <c r="E326" s="178">
        <v>182919</v>
      </c>
      <c r="F326" s="178">
        <v>258681</v>
      </c>
      <c r="G326" s="178">
        <v>228361</v>
      </c>
      <c r="H326" s="178">
        <v>236566</v>
      </c>
      <c r="I326" s="178">
        <v>2726935</v>
      </c>
    </row>
    <row r="327" spans="2:9" ht="12.75">
      <c r="B327" s="210"/>
      <c r="C327" s="149" t="s">
        <v>74</v>
      </c>
      <c r="D327" s="176">
        <v>342863</v>
      </c>
      <c r="E327" s="176">
        <v>25500</v>
      </c>
      <c r="F327" s="176">
        <v>40305</v>
      </c>
      <c r="G327" s="176">
        <v>26266</v>
      </c>
      <c r="H327" s="176">
        <v>28079</v>
      </c>
      <c r="I327" s="176">
        <v>463013</v>
      </c>
    </row>
    <row r="328" spans="2:9" ht="13.5" thickBot="1">
      <c r="B328" s="211"/>
      <c r="C328" s="133" t="s">
        <v>75</v>
      </c>
      <c r="D328" s="181">
        <v>325996</v>
      </c>
      <c r="E328" s="181">
        <v>21536</v>
      </c>
      <c r="F328" s="181">
        <v>34569</v>
      </c>
      <c r="G328" s="181">
        <v>22723</v>
      </c>
      <c r="H328" s="181">
        <v>23856</v>
      </c>
      <c r="I328" s="181">
        <v>428680</v>
      </c>
    </row>
    <row r="329" spans="2:9" ht="12.75">
      <c r="B329" s="209" t="s">
        <v>118</v>
      </c>
      <c r="C329" s="148" t="s">
        <v>68</v>
      </c>
      <c r="D329" s="174">
        <v>114</v>
      </c>
      <c r="E329" s="174">
        <v>40</v>
      </c>
      <c r="F329" s="174">
        <v>56</v>
      </c>
      <c r="G329" s="174">
        <v>53</v>
      </c>
      <c r="H329" s="174">
        <v>40</v>
      </c>
      <c r="I329" s="174">
        <v>303</v>
      </c>
    </row>
    <row r="330" spans="2:9" ht="12.75">
      <c r="B330" s="210"/>
      <c r="C330" s="149" t="s">
        <v>69</v>
      </c>
      <c r="D330" s="176">
        <v>10</v>
      </c>
      <c r="E330" s="176">
        <v>0</v>
      </c>
      <c r="F330" s="176">
        <v>0</v>
      </c>
      <c r="G330" s="176">
        <v>2</v>
      </c>
      <c r="H330" s="176">
        <v>0</v>
      </c>
      <c r="I330" s="176">
        <v>12</v>
      </c>
    </row>
    <row r="331" spans="2:9" ht="12.75">
      <c r="B331" s="210"/>
      <c r="C331" s="150" t="s">
        <v>70</v>
      </c>
      <c r="D331" s="178">
        <v>38</v>
      </c>
      <c r="E331" s="178">
        <v>20</v>
      </c>
      <c r="F331" s="178">
        <v>33</v>
      </c>
      <c r="G331" s="178">
        <v>33</v>
      </c>
      <c r="H331" s="178">
        <v>40</v>
      </c>
      <c r="I331" s="178">
        <v>164</v>
      </c>
    </row>
    <row r="332" spans="2:9" ht="12.75">
      <c r="B332" s="210"/>
      <c r="C332" s="151" t="s">
        <v>71</v>
      </c>
      <c r="D332" s="185">
        <f aca="true" t="shared" si="31" ref="D332:I332">SUM(D329:D331)</f>
        <v>162</v>
      </c>
      <c r="E332" s="176">
        <f t="shared" si="31"/>
        <v>60</v>
      </c>
      <c r="F332" s="176">
        <f t="shared" si="31"/>
        <v>89</v>
      </c>
      <c r="G332" s="176">
        <f t="shared" si="31"/>
        <v>88</v>
      </c>
      <c r="H332" s="176">
        <f t="shared" si="31"/>
        <v>80</v>
      </c>
      <c r="I332" s="176">
        <f t="shared" si="31"/>
        <v>479</v>
      </c>
    </row>
    <row r="333" spans="2:9" ht="12.75">
      <c r="B333" s="210"/>
      <c r="C333" s="150" t="s">
        <v>72</v>
      </c>
      <c r="D333" s="178">
        <v>4166007</v>
      </c>
      <c r="E333" s="178">
        <v>228754</v>
      </c>
      <c r="F333" s="178">
        <v>362362</v>
      </c>
      <c r="G333" s="178">
        <v>310526</v>
      </c>
      <c r="H333" s="178">
        <v>301305</v>
      </c>
      <c r="I333" s="191">
        <v>5368954</v>
      </c>
    </row>
    <row r="334" spans="2:9" ht="12.75">
      <c r="B334" s="210"/>
      <c r="C334" s="149" t="s">
        <v>105</v>
      </c>
      <c r="D334" s="176">
        <v>346555</v>
      </c>
      <c r="E334" s="176">
        <v>67841</v>
      </c>
      <c r="F334" s="176">
        <v>78840</v>
      </c>
      <c r="G334" s="176">
        <v>109996</v>
      </c>
      <c r="H334" s="176">
        <v>84875</v>
      </c>
      <c r="I334" s="190">
        <v>3143602</v>
      </c>
    </row>
    <row r="335" spans="2:9" ht="12.75">
      <c r="B335" s="210"/>
      <c r="C335" s="150" t="s">
        <v>97</v>
      </c>
      <c r="D335" s="178">
        <v>1809224</v>
      </c>
      <c r="E335" s="178">
        <v>165072</v>
      </c>
      <c r="F335" s="178">
        <v>227950</v>
      </c>
      <c r="G335" s="178">
        <v>228640</v>
      </c>
      <c r="H335" s="178">
        <v>224828</v>
      </c>
      <c r="I335" s="178">
        <v>2781562</v>
      </c>
    </row>
    <row r="336" spans="2:9" ht="12.75">
      <c r="B336" s="210"/>
      <c r="C336" s="149" t="s">
        <v>74</v>
      </c>
      <c r="D336" s="176">
        <v>386639</v>
      </c>
      <c r="E336" s="176">
        <v>25417</v>
      </c>
      <c r="F336" s="176">
        <v>39384</v>
      </c>
      <c r="G336" s="176">
        <v>25078</v>
      </c>
      <c r="H336" s="176">
        <v>28796</v>
      </c>
      <c r="I336" s="176">
        <v>505314</v>
      </c>
    </row>
    <row r="337" spans="2:9" ht="13.5" thickBot="1">
      <c r="B337" s="211"/>
      <c r="C337" s="133" t="s">
        <v>75</v>
      </c>
      <c r="D337" s="181">
        <v>379274</v>
      </c>
      <c r="E337" s="181">
        <v>116112</v>
      </c>
      <c r="F337" s="181">
        <v>34166</v>
      </c>
      <c r="G337" s="181">
        <v>22367</v>
      </c>
      <c r="H337" s="181">
        <v>25331</v>
      </c>
      <c r="I337" s="181">
        <v>577250</v>
      </c>
    </row>
    <row r="338" spans="2:9" ht="12.75">
      <c r="B338" s="209" t="s">
        <v>119</v>
      </c>
      <c r="C338" s="148" t="s">
        <v>68</v>
      </c>
      <c r="D338" s="174">
        <v>114</v>
      </c>
      <c r="E338" s="174">
        <v>40</v>
      </c>
      <c r="F338" s="174">
        <v>55</v>
      </c>
      <c r="G338" s="174">
        <v>53</v>
      </c>
      <c r="H338" s="174">
        <v>40</v>
      </c>
      <c r="I338" s="174">
        <v>302</v>
      </c>
    </row>
    <row r="339" spans="2:9" ht="12.75">
      <c r="B339" s="210"/>
      <c r="C339" s="149" t="s">
        <v>69</v>
      </c>
      <c r="D339" s="176">
        <v>10</v>
      </c>
      <c r="E339" s="176">
        <v>0</v>
      </c>
      <c r="F339" s="176">
        <v>0</v>
      </c>
      <c r="G339" s="176">
        <v>2</v>
      </c>
      <c r="H339" s="176">
        <v>0</v>
      </c>
      <c r="I339" s="176">
        <v>12</v>
      </c>
    </row>
    <row r="340" spans="2:9" ht="12.75">
      <c r="B340" s="210"/>
      <c r="C340" s="150" t="s">
        <v>70</v>
      </c>
      <c r="D340" s="178">
        <v>38</v>
      </c>
      <c r="E340" s="178">
        <v>20</v>
      </c>
      <c r="F340" s="178">
        <v>33</v>
      </c>
      <c r="G340" s="178">
        <v>33</v>
      </c>
      <c r="H340" s="178">
        <v>40</v>
      </c>
      <c r="I340" s="178">
        <v>164</v>
      </c>
    </row>
    <row r="341" spans="2:9" ht="12.75">
      <c r="B341" s="210"/>
      <c r="C341" s="151" t="s">
        <v>71</v>
      </c>
      <c r="D341" s="185">
        <f aca="true" t="shared" si="32" ref="D341:I341">SUM(D338:D340)</f>
        <v>162</v>
      </c>
      <c r="E341" s="176">
        <f t="shared" si="32"/>
        <v>60</v>
      </c>
      <c r="F341" s="176">
        <f t="shared" si="32"/>
        <v>88</v>
      </c>
      <c r="G341" s="176">
        <f t="shared" si="32"/>
        <v>88</v>
      </c>
      <c r="H341" s="176">
        <f t="shared" si="32"/>
        <v>80</v>
      </c>
      <c r="I341" s="176">
        <f t="shared" si="32"/>
        <v>478</v>
      </c>
    </row>
    <row r="342" spans="2:9" ht="12.75">
      <c r="B342" s="210"/>
      <c r="C342" s="150" t="s">
        <v>72</v>
      </c>
      <c r="D342" s="178">
        <v>4378412</v>
      </c>
      <c r="E342" s="178">
        <v>221579</v>
      </c>
      <c r="F342" s="178">
        <v>298876</v>
      </c>
      <c r="G342" s="178">
        <v>364988</v>
      </c>
      <c r="H342" s="178">
        <v>278827</v>
      </c>
      <c r="I342" s="191">
        <v>5542682</v>
      </c>
    </row>
    <row r="343" spans="2:9" ht="12.75">
      <c r="B343" s="210"/>
      <c r="C343" s="149" t="s">
        <v>105</v>
      </c>
      <c r="D343" s="176">
        <v>2662456</v>
      </c>
      <c r="E343" s="176">
        <v>52415</v>
      </c>
      <c r="F343" s="176">
        <v>51925</v>
      </c>
      <c r="G343" s="176">
        <v>112194</v>
      </c>
      <c r="H343" s="176">
        <v>72649</v>
      </c>
      <c r="I343" s="190">
        <v>2951639</v>
      </c>
    </row>
    <row r="344" spans="2:9" ht="12.75">
      <c r="B344" s="210"/>
      <c r="C344" s="150" t="s">
        <v>97</v>
      </c>
      <c r="D344" s="178">
        <v>1734103</v>
      </c>
      <c r="E344" s="178">
        <v>163131</v>
      </c>
      <c r="F344" s="178">
        <v>204464</v>
      </c>
      <c r="G344" s="178">
        <v>247074</v>
      </c>
      <c r="H344" s="178">
        <v>204651</v>
      </c>
      <c r="I344" s="178">
        <v>2707045</v>
      </c>
    </row>
    <row r="345" spans="2:9" ht="12.75">
      <c r="B345" s="210"/>
      <c r="C345" s="149" t="s">
        <v>74</v>
      </c>
      <c r="D345" s="176">
        <v>382150</v>
      </c>
      <c r="E345" s="176">
        <v>25766</v>
      </c>
      <c r="F345" s="176">
        <v>42027</v>
      </c>
      <c r="G345" s="176">
        <v>31084</v>
      </c>
      <c r="H345" s="176">
        <v>29518</v>
      </c>
      <c r="I345" s="176">
        <v>510545</v>
      </c>
    </row>
    <row r="346" spans="2:9" ht="13.5" thickBot="1">
      <c r="B346" s="211"/>
      <c r="C346" s="133" t="s">
        <v>75</v>
      </c>
      <c r="D346" s="181">
        <v>368804</v>
      </c>
      <c r="E346" s="181">
        <v>116008</v>
      </c>
      <c r="F346" s="181">
        <v>36225</v>
      </c>
      <c r="G346" s="181">
        <v>27307</v>
      </c>
      <c r="H346" s="181">
        <v>25236</v>
      </c>
      <c r="I346" s="181">
        <v>573580</v>
      </c>
    </row>
    <row r="347" spans="2:9" ht="12.75">
      <c r="B347" s="209" t="s">
        <v>120</v>
      </c>
      <c r="C347" s="148" t="s">
        <v>68</v>
      </c>
      <c r="D347" s="174">
        <v>111</v>
      </c>
      <c r="E347" s="174">
        <v>38</v>
      </c>
      <c r="F347" s="174">
        <v>57</v>
      </c>
      <c r="G347" s="174">
        <v>53</v>
      </c>
      <c r="H347" s="174">
        <v>40</v>
      </c>
      <c r="I347" s="174">
        <v>299</v>
      </c>
    </row>
    <row r="348" spans="2:9" ht="12.75">
      <c r="B348" s="210"/>
      <c r="C348" s="149" t="s">
        <v>69</v>
      </c>
      <c r="D348" s="176">
        <v>9</v>
      </c>
      <c r="E348" s="176">
        <v>0</v>
      </c>
      <c r="F348" s="176">
        <v>0</v>
      </c>
      <c r="G348" s="176">
        <v>2</v>
      </c>
      <c r="H348" s="176">
        <v>0</v>
      </c>
      <c r="I348" s="176">
        <v>11</v>
      </c>
    </row>
    <row r="349" spans="2:9" ht="12.75">
      <c r="B349" s="210"/>
      <c r="C349" s="150" t="s">
        <v>70</v>
      </c>
      <c r="D349" s="178">
        <v>38</v>
      </c>
      <c r="E349" s="178">
        <v>19</v>
      </c>
      <c r="F349" s="178">
        <v>33</v>
      </c>
      <c r="G349" s="178">
        <v>33</v>
      </c>
      <c r="H349" s="178">
        <v>40</v>
      </c>
      <c r="I349" s="178">
        <v>163</v>
      </c>
    </row>
    <row r="350" spans="2:9" ht="12.75">
      <c r="B350" s="210"/>
      <c r="C350" s="151" t="s">
        <v>71</v>
      </c>
      <c r="D350" s="185">
        <f aca="true" t="shared" si="33" ref="D350:I350">SUM(D347:D349)</f>
        <v>158</v>
      </c>
      <c r="E350" s="176">
        <f t="shared" si="33"/>
        <v>57</v>
      </c>
      <c r="F350" s="176">
        <f t="shared" si="33"/>
        <v>90</v>
      </c>
      <c r="G350" s="176">
        <f t="shared" si="33"/>
        <v>88</v>
      </c>
      <c r="H350" s="176">
        <f t="shared" si="33"/>
        <v>80</v>
      </c>
      <c r="I350" s="176">
        <f t="shared" si="33"/>
        <v>473</v>
      </c>
    </row>
    <row r="351" spans="2:9" ht="17.25" customHeight="1">
      <c r="B351" s="210"/>
      <c r="C351" s="150" t="s">
        <v>72</v>
      </c>
      <c r="D351" s="178">
        <v>4499569</v>
      </c>
      <c r="E351" s="178">
        <v>223797</v>
      </c>
      <c r="F351" s="178">
        <v>312992</v>
      </c>
      <c r="G351" s="178">
        <v>299532</v>
      </c>
      <c r="H351" s="178">
        <v>281670</v>
      </c>
      <c r="I351" s="191">
        <v>5617560</v>
      </c>
    </row>
    <row r="352" spans="2:9" ht="12.75">
      <c r="B352" s="210"/>
      <c r="C352" s="149" t="s">
        <v>105</v>
      </c>
      <c r="D352" s="176">
        <v>2732523</v>
      </c>
      <c r="E352" s="176">
        <v>85636</v>
      </c>
      <c r="F352" s="176">
        <v>96153</v>
      </c>
      <c r="G352" s="176">
        <v>115998</v>
      </c>
      <c r="H352" s="176">
        <v>88130</v>
      </c>
      <c r="I352" s="190">
        <v>3118440</v>
      </c>
    </row>
    <row r="353" spans="2:9" ht="12.75">
      <c r="B353" s="210"/>
      <c r="C353" s="150" t="s">
        <v>97</v>
      </c>
      <c r="D353" s="178">
        <v>1891351</v>
      </c>
      <c r="E353" s="178">
        <v>184453</v>
      </c>
      <c r="F353" s="178">
        <v>263120</v>
      </c>
      <c r="G353" s="178">
        <v>236389</v>
      </c>
      <c r="H353" s="178">
        <v>244065</v>
      </c>
      <c r="I353" s="178">
        <v>2819378</v>
      </c>
    </row>
    <row r="354" spans="2:9" ht="12.75">
      <c r="B354" s="210"/>
      <c r="C354" s="149" t="s">
        <v>74</v>
      </c>
      <c r="D354" s="176">
        <v>420919</v>
      </c>
      <c r="E354" s="176">
        <v>28575</v>
      </c>
      <c r="F354" s="176">
        <v>39083</v>
      </c>
      <c r="G354" s="176">
        <v>31180</v>
      </c>
      <c r="H354" s="176">
        <v>33701</v>
      </c>
      <c r="I354" s="176">
        <v>553458</v>
      </c>
    </row>
    <row r="355" spans="2:9" ht="13.5" thickBot="1">
      <c r="B355" s="211"/>
      <c r="C355" s="133" t="s">
        <v>75</v>
      </c>
      <c r="D355" s="181">
        <v>389677</v>
      </c>
      <c r="E355" s="181">
        <v>27158</v>
      </c>
      <c r="F355" s="181">
        <v>45912</v>
      </c>
      <c r="G355" s="181">
        <v>27734</v>
      </c>
      <c r="H355" s="181">
        <v>28737</v>
      </c>
      <c r="I355" s="181">
        <v>519218</v>
      </c>
    </row>
    <row r="356" spans="2:9" ht="12.75">
      <c r="B356" s="209" t="s">
        <v>121</v>
      </c>
      <c r="C356" s="148" t="s">
        <v>68</v>
      </c>
      <c r="D356" s="174">
        <v>110</v>
      </c>
      <c r="E356" s="174">
        <v>38</v>
      </c>
      <c r="F356" s="174">
        <v>58</v>
      </c>
      <c r="G356" s="174">
        <v>53</v>
      </c>
      <c r="H356" s="174">
        <v>39</v>
      </c>
      <c r="I356" s="174">
        <v>298</v>
      </c>
    </row>
    <row r="357" spans="2:9" ht="12.75">
      <c r="B357" s="210"/>
      <c r="C357" s="149" t="s">
        <v>69</v>
      </c>
      <c r="D357" s="176">
        <v>10</v>
      </c>
      <c r="E357" s="176">
        <v>0</v>
      </c>
      <c r="F357" s="176">
        <v>0</v>
      </c>
      <c r="G357" s="176">
        <v>2</v>
      </c>
      <c r="H357" s="176">
        <v>0</v>
      </c>
      <c r="I357" s="176">
        <v>12</v>
      </c>
    </row>
    <row r="358" spans="2:9" ht="12.75">
      <c r="B358" s="210"/>
      <c r="C358" s="150" t="s">
        <v>70</v>
      </c>
      <c r="D358" s="178">
        <v>46</v>
      </c>
      <c r="E358" s="178">
        <v>22</v>
      </c>
      <c r="F358" s="178">
        <v>43</v>
      </c>
      <c r="G358" s="178">
        <v>39</v>
      </c>
      <c r="H358" s="178">
        <v>36</v>
      </c>
      <c r="I358" s="178">
        <v>186</v>
      </c>
    </row>
    <row r="359" spans="2:9" ht="12.75">
      <c r="B359" s="210"/>
      <c r="C359" s="151" t="s">
        <v>71</v>
      </c>
      <c r="D359" s="185">
        <f aca="true" t="shared" si="34" ref="D359:I359">SUM(D356:D358)</f>
        <v>166</v>
      </c>
      <c r="E359" s="176">
        <f t="shared" si="34"/>
        <v>60</v>
      </c>
      <c r="F359" s="176">
        <f t="shared" si="34"/>
        <v>101</v>
      </c>
      <c r="G359" s="176">
        <f t="shared" si="34"/>
        <v>94</v>
      </c>
      <c r="H359" s="176">
        <f t="shared" si="34"/>
        <v>75</v>
      </c>
      <c r="I359" s="176">
        <f t="shared" si="34"/>
        <v>496</v>
      </c>
    </row>
    <row r="360" spans="2:9" ht="12.75">
      <c r="B360" s="210"/>
      <c r="C360" s="192" t="s">
        <v>72</v>
      </c>
      <c r="D360" s="187">
        <v>4561931</v>
      </c>
      <c r="E360" s="187">
        <v>263410</v>
      </c>
      <c r="F360" s="187">
        <v>390280</v>
      </c>
      <c r="G360" s="187">
        <v>332998</v>
      </c>
      <c r="H360" s="187">
        <v>326139</v>
      </c>
      <c r="I360" s="187">
        <v>5875458</v>
      </c>
    </row>
    <row r="361" spans="2:9" ht="12.75">
      <c r="B361" s="210"/>
      <c r="C361" s="149" t="s">
        <v>105</v>
      </c>
      <c r="D361" s="176">
        <v>2815863</v>
      </c>
      <c r="E361" s="176">
        <v>99950</v>
      </c>
      <c r="F361" s="176">
        <v>115408</v>
      </c>
      <c r="G361" s="176">
        <v>125450</v>
      </c>
      <c r="H361" s="176">
        <v>104126</v>
      </c>
      <c r="I361" s="190">
        <v>3260797</v>
      </c>
    </row>
    <row r="362" spans="2:9" ht="12.75">
      <c r="B362" s="210"/>
      <c r="C362" s="150" t="s">
        <v>97</v>
      </c>
      <c r="D362" s="187">
        <v>1964399</v>
      </c>
      <c r="E362" s="178">
        <v>193438</v>
      </c>
      <c r="F362" s="178">
        <v>262607</v>
      </c>
      <c r="G362" s="178">
        <v>247808</v>
      </c>
      <c r="H362" s="178">
        <v>253097</v>
      </c>
      <c r="I362" s="178">
        <v>2921349</v>
      </c>
    </row>
    <row r="363" spans="2:9" ht="12.75">
      <c r="B363" s="210"/>
      <c r="C363" s="149" t="s">
        <v>74</v>
      </c>
      <c r="D363" s="176">
        <v>467945</v>
      </c>
      <c r="E363" s="176">
        <v>43474</v>
      </c>
      <c r="F363" s="176">
        <v>84319</v>
      </c>
      <c r="G363" s="176">
        <v>44735</v>
      </c>
      <c r="H363" s="176">
        <v>45636</v>
      </c>
      <c r="I363" s="176">
        <v>686109</v>
      </c>
    </row>
    <row r="364" spans="2:9" ht="13.5" thickBot="1">
      <c r="B364" s="211"/>
      <c r="C364" s="133" t="s">
        <v>75</v>
      </c>
      <c r="D364" s="181">
        <v>468477</v>
      </c>
      <c r="E364" s="181">
        <v>42195</v>
      </c>
      <c r="F364" s="181">
        <v>83389</v>
      </c>
      <c r="G364" s="181">
        <v>43056</v>
      </c>
      <c r="H364" s="181">
        <v>43696</v>
      </c>
      <c r="I364" s="181">
        <v>680813</v>
      </c>
    </row>
    <row r="365" spans="2:9" ht="12.75">
      <c r="B365" s="209" t="s">
        <v>122</v>
      </c>
      <c r="C365" s="148" t="s">
        <v>68</v>
      </c>
      <c r="D365" s="174">
        <v>108</v>
      </c>
      <c r="E365" s="174">
        <v>37</v>
      </c>
      <c r="F365" s="174">
        <v>56</v>
      </c>
      <c r="G365" s="174">
        <v>52</v>
      </c>
      <c r="H365" s="174">
        <v>38</v>
      </c>
      <c r="I365" s="174">
        <v>291</v>
      </c>
    </row>
    <row r="366" spans="2:9" ht="12.75">
      <c r="B366" s="210"/>
      <c r="C366" s="149" t="s">
        <v>69</v>
      </c>
      <c r="D366" s="176">
        <v>10</v>
      </c>
      <c r="E366" s="176">
        <v>0</v>
      </c>
      <c r="F366" s="176">
        <v>0</v>
      </c>
      <c r="G366" s="176">
        <v>2</v>
      </c>
      <c r="H366" s="176">
        <v>0</v>
      </c>
      <c r="I366" s="176">
        <v>12</v>
      </c>
    </row>
    <row r="367" spans="2:9" ht="12.75">
      <c r="B367" s="210"/>
      <c r="C367" s="150" t="s">
        <v>70</v>
      </c>
      <c r="D367" s="178">
        <v>37</v>
      </c>
      <c r="E367" s="178">
        <v>20</v>
      </c>
      <c r="F367" s="178">
        <v>32</v>
      </c>
      <c r="G367" s="178">
        <v>33</v>
      </c>
      <c r="H367" s="178">
        <v>40</v>
      </c>
      <c r="I367" s="178">
        <v>162</v>
      </c>
    </row>
    <row r="368" spans="2:9" ht="12.75">
      <c r="B368" s="210"/>
      <c r="C368" s="151" t="s">
        <v>71</v>
      </c>
      <c r="D368" s="185">
        <f aca="true" t="shared" si="35" ref="D368:I368">SUM(D365:D367)</f>
        <v>155</v>
      </c>
      <c r="E368" s="176">
        <f t="shared" si="35"/>
        <v>57</v>
      </c>
      <c r="F368" s="176">
        <f t="shared" si="35"/>
        <v>88</v>
      </c>
      <c r="G368" s="176">
        <f t="shared" si="35"/>
        <v>87</v>
      </c>
      <c r="H368" s="176">
        <f t="shared" si="35"/>
        <v>78</v>
      </c>
      <c r="I368" s="176">
        <f t="shared" si="35"/>
        <v>465</v>
      </c>
    </row>
    <row r="369" spans="2:9" ht="12.75">
      <c r="B369" s="210"/>
      <c r="C369" s="192" t="s">
        <v>72</v>
      </c>
      <c r="D369" s="187">
        <v>5246748</v>
      </c>
      <c r="E369" s="187">
        <v>143767</v>
      </c>
      <c r="F369" s="187">
        <v>198506</v>
      </c>
      <c r="G369" s="187">
        <v>167624</v>
      </c>
      <c r="H369" s="187">
        <v>147543</v>
      </c>
      <c r="I369" s="187">
        <v>5904188</v>
      </c>
    </row>
    <row r="370" spans="2:9" ht="12.75">
      <c r="B370" s="210"/>
      <c r="C370" s="149" t="s">
        <v>105</v>
      </c>
      <c r="D370" s="176">
        <v>2884085</v>
      </c>
      <c r="E370" s="176">
        <v>38021</v>
      </c>
      <c r="F370" s="176">
        <v>86987</v>
      </c>
      <c r="G370" s="176">
        <v>54514</v>
      </c>
      <c r="H370" s="176">
        <v>49103</v>
      </c>
      <c r="I370" s="190">
        <v>3226929</v>
      </c>
    </row>
    <row r="371" spans="2:9" ht="12.75">
      <c r="B371" s="210"/>
      <c r="C371" s="150" t="s">
        <v>97</v>
      </c>
      <c r="D371" s="187">
        <v>1590569</v>
      </c>
      <c r="E371" s="178">
        <v>87976</v>
      </c>
      <c r="F371" s="178">
        <v>133548</v>
      </c>
      <c r="G371" s="178">
        <v>105217</v>
      </c>
      <c r="H371" s="178">
        <v>84456</v>
      </c>
      <c r="I371" s="178">
        <v>3024667</v>
      </c>
    </row>
    <row r="372" spans="2:9" ht="12.75">
      <c r="B372" s="210"/>
      <c r="C372" s="149" t="s">
        <v>74</v>
      </c>
      <c r="D372" s="176">
        <v>405566</v>
      </c>
      <c r="E372" s="176">
        <v>26404</v>
      </c>
      <c r="F372" s="176">
        <v>38863</v>
      </c>
      <c r="G372" s="176">
        <v>28316</v>
      </c>
      <c r="H372" s="176">
        <v>27359</v>
      </c>
      <c r="I372" s="176">
        <v>528938</v>
      </c>
    </row>
    <row r="373" spans="2:9" ht="13.5" thickBot="1">
      <c r="B373" s="211"/>
      <c r="C373" s="133" t="s">
        <v>75</v>
      </c>
      <c r="D373" s="181">
        <v>635779</v>
      </c>
      <c r="E373" s="181">
        <v>22888</v>
      </c>
      <c r="F373" s="181">
        <v>46476</v>
      </c>
      <c r="G373" s="181">
        <v>24187</v>
      </c>
      <c r="H373" s="181">
        <v>20826</v>
      </c>
      <c r="I373" s="181">
        <v>774111</v>
      </c>
    </row>
    <row r="374" spans="2:9" ht="12.75">
      <c r="B374" s="209" t="s">
        <v>123</v>
      </c>
      <c r="C374" s="148" t="s">
        <v>68</v>
      </c>
      <c r="D374" s="174">
        <v>108</v>
      </c>
      <c r="E374" s="174">
        <v>37</v>
      </c>
      <c r="F374" s="174">
        <v>56</v>
      </c>
      <c r="G374" s="174">
        <v>52</v>
      </c>
      <c r="H374" s="174">
        <v>38</v>
      </c>
      <c r="I374" s="174">
        <v>291</v>
      </c>
    </row>
    <row r="375" spans="2:9" ht="12.75">
      <c r="B375" s="210"/>
      <c r="C375" s="149" t="s">
        <v>69</v>
      </c>
      <c r="D375" s="176">
        <v>10</v>
      </c>
      <c r="E375" s="176">
        <v>0</v>
      </c>
      <c r="F375" s="176">
        <v>0</v>
      </c>
      <c r="G375" s="176">
        <v>2</v>
      </c>
      <c r="H375" s="176">
        <v>0</v>
      </c>
      <c r="I375" s="176">
        <v>12</v>
      </c>
    </row>
    <row r="376" spans="2:9" ht="12.75">
      <c r="B376" s="210"/>
      <c r="C376" s="150" t="s">
        <v>70</v>
      </c>
      <c r="D376" s="178">
        <v>37</v>
      </c>
      <c r="E376" s="178">
        <v>20</v>
      </c>
      <c r="F376" s="178">
        <v>32</v>
      </c>
      <c r="G376" s="178">
        <v>33</v>
      </c>
      <c r="H376" s="178">
        <v>40</v>
      </c>
      <c r="I376" s="178">
        <v>162</v>
      </c>
    </row>
    <row r="377" spans="2:9" ht="12.75">
      <c r="B377" s="210"/>
      <c r="C377" s="151" t="s">
        <v>71</v>
      </c>
      <c r="D377" s="185">
        <f aca="true" t="shared" si="36" ref="D377:I377">SUM(D374:D376)</f>
        <v>155</v>
      </c>
      <c r="E377" s="176">
        <f t="shared" si="36"/>
        <v>57</v>
      </c>
      <c r="F377" s="176">
        <f t="shared" si="36"/>
        <v>88</v>
      </c>
      <c r="G377" s="176">
        <f t="shared" si="36"/>
        <v>87</v>
      </c>
      <c r="H377" s="176">
        <f t="shared" si="36"/>
        <v>78</v>
      </c>
      <c r="I377" s="176">
        <f t="shared" si="36"/>
        <v>465</v>
      </c>
    </row>
    <row r="378" spans="2:9" ht="12.75">
      <c r="B378" s="210"/>
      <c r="C378" s="192" t="s">
        <v>72</v>
      </c>
      <c r="D378" s="187">
        <v>4564413</v>
      </c>
      <c r="E378" s="187">
        <v>180758</v>
      </c>
      <c r="F378" s="187">
        <v>308587</v>
      </c>
      <c r="G378" s="187">
        <v>247293</v>
      </c>
      <c r="H378" s="187">
        <v>203138</v>
      </c>
      <c r="I378" s="187">
        <v>5502201</v>
      </c>
    </row>
    <row r="379" spans="2:9" ht="12.75">
      <c r="B379" s="210"/>
      <c r="C379" s="149" t="s">
        <v>105</v>
      </c>
      <c r="D379" s="176">
        <v>2912285</v>
      </c>
      <c r="E379" s="176">
        <v>72481</v>
      </c>
      <c r="F379" s="176">
        <v>159824</v>
      </c>
      <c r="G379" s="176">
        <v>82782</v>
      </c>
      <c r="H379" s="176">
        <v>76054</v>
      </c>
      <c r="I379" s="190">
        <v>3303426</v>
      </c>
    </row>
    <row r="380" spans="2:9" ht="12.75">
      <c r="B380" s="210"/>
      <c r="C380" s="150" t="s">
        <v>97</v>
      </c>
      <c r="D380" s="187">
        <v>1754519</v>
      </c>
      <c r="E380" s="178">
        <v>130740</v>
      </c>
      <c r="F380" s="178">
        <v>239739</v>
      </c>
      <c r="G380" s="178">
        <v>175041</v>
      </c>
      <c r="H380" s="178">
        <v>648754</v>
      </c>
      <c r="I380" s="178">
        <v>2948793</v>
      </c>
    </row>
    <row r="381" spans="2:48" ht="12.75">
      <c r="B381" s="210"/>
      <c r="C381" s="149" t="s">
        <v>74</v>
      </c>
      <c r="D381" s="176">
        <v>464291</v>
      </c>
      <c r="E381" s="176">
        <v>21650</v>
      </c>
      <c r="F381" s="176">
        <v>38628</v>
      </c>
      <c r="G381" s="176">
        <v>23425</v>
      </c>
      <c r="H381" s="176">
        <v>22253</v>
      </c>
      <c r="I381" s="176">
        <v>570725</v>
      </c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  <c r="V381" s="207"/>
      <c r="W381" s="207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/>
      <c r="AH381" s="207"/>
      <c r="AI381" s="207"/>
      <c r="AJ381" s="207"/>
      <c r="AK381" s="207"/>
      <c r="AL381" s="207"/>
      <c r="AM381" s="207"/>
      <c r="AN381" s="207"/>
      <c r="AO381" s="207"/>
      <c r="AP381" s="207"/>
      <c r="AQ381" s="207"/>
      <c r="AR381" s="207"/>
      <c r="AS381" s="207"/>
      <c r="AT381" s="207"/>
      <c r="AU381" s="207"/>
      <c r="AV381" s="207"/>
    </row>
    <row r="382" spans="2:48" ht="13.5" thickBot="1">
      <c r="B382" s="211"/>
      <c r="C382" s="193" t="s">
        <v>75</v>
      </c>
      <c r="D382" s="194">
        <v>447975</v>
      </c>
      <c r="E382" s="194">
        <v>16075</v>
      </c>
      <c r="F382" s="194">
        <v>28156</v>
      </c>
      <c r="G382" s="194">
        <v>18196</v>
      </c>
      <c r="H382" s="194">
        <v>16902</v>
      </c>
      <c r="I382" s="194">
        <v>576203</v>
      </c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  <c r="W382" s="207"/>
      <c r="X382" s="207"/>
      <c r="Y382" s="207"/>
      <c r="Z382" s="207"/>
      <c r="AA382" s="207"/>
      <c r="AB382" s="207"/>
      <c r="AC382" s="207"/>
      <c r="AD382" s="207"/>
      <c r="AE382" s="207"/>
      <c r="AF382" s="207"/>
      <c r="AG382" s="207"/>
      <c r="AH382" s="207"/>
      <c r="AI382" s="207"/>
      <c r="AJ382" s="207"/>
      <c r="AK382" s="207"/>
      <c r="AL382" s="207"/>
      <c r="AM382" s="207"/>
      <c r="AN382" s="207"/>
      <c r="AO382" s="207"/>
      <c r="AP382" s="207"/>
      <c r="AQ382" s="207"/>
      <c r="AR382" s="207"/>
      <c r="AS382" s="207"/>
      <c r="AT382" s="207"/>
      <c r="AU382" s="207"/>
      <c r="AV382" s="207"/>
    </row>
    <row r="383" spans="1:102" s="197" customFormat="1" ht="12.75">
      <c r="A383" s="201"/>
      <c r="B383" s="204" t="s">
        <v>124</v>
      </c>
      <c r="C383" s="197" t="s">
        <v>68</v>
      </c>
      <c r="D383" s="198">
        <v>120</v>
      </c>
      <c r="E383" s="198">
        <v>38</v>
      </c>
      <c r="F383" s="198">
        <v>57</v>
      </c>
      <c r="G383" s="198">
        <v>55</v>
      </c>
      <c r="H383" s="198">
        <v>40</v>
      </c>
      <c r="I383" s="198">
        <v>310</v>
      </c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  <c r="W383" s="207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/>
      <c r="AH383" s="207"/>
      <c r="AI383" s="207"/>
      <c r="AJ383" s="207"/>
      <c r="AK383" s="207"/>
      <c r="AL383" s="207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</row>
    <row r="384" spans="1:102" s="199" customFormat="1" ht="12.75">
      <c r="A384" s="201"/>
      <c r="B384" s="205"/>
      <c r="C384" s="199" t="s">
        <v>69</v>
      </c>
      <c r="D384" s="200">
        <v>10</v>
      </c>
      <c r="E384" s="200">
        <v>0</v>
      </c>
      <c r="F384" s="200">
        <v>0</v>
      </c>
      <c r="G384" s="200">
        <v>2</v>
      </c>
      <c r="H384" s="200">
        <v>0</v>
      </c>
      <c r="I384" s="200">
        <v>12</v>
      </c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/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7"/>
      <c r="AT384" s="207"/>
      <c r="AU384" s="207"/>
      <c r="AV384" s="207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3"/>
      <c r="BO384" s="203"/>
      <c r="BP384" s="203"/>
      <c r="BQ384" s="203"/>
      <c r="BR384" s="203"/>
      <c r="BS384" s="203"/>
      <c r="BT384" s="203"/>
      <c r="BU384" s="203"/>
      <c r="BV384" s="203"/>
      <c r="BW384" s="203"/>
      <c r="BX384" s="203"/>
      <c r="BY384" s="203"/>
      <c r="BZ384" s="203"/>
      <c r="CA384" s="203"/>
      <c r="CB384" s="203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</row>
    <row r="385" spans="1:102" s="197" customFormat="1" ht="12.75">
      <c r="A385" s="201"/>
      <c r="B385" s="205"/>
      <c r="C385" s="197" t="s">
        <v>70</v>
      </c>
      <c r="D385" s="198">
        <v>37</v>
      </c>
      <c r="E385" s="198">
        <v>20</v>
      </c>
      <c r="F385" s="198">
        <v>32</v>
      </c>
      <c r="G385" s="198">
        <v>33</v>
      </c>
      <c r="H385" s="198">
        <v>40</v>
      </c>
      <c r="I385" s="198">
        <v>162</v>
      </c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/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7"/>
      <c r="AT385" s="207"/>
      <c r="AU385" s="207"/>
      <c r="AV385" s="207"/>
      <c r="AW385" s="203"/>
      <c r="AX385" s="203"/>
      <c r="AY385" s="203"/>
      <c r="AZ385" s="203"/>
      <c r="BA385" s="203"/>
      <c r="BB385" s="203"/>
      <c r="BC385" s="203"/>
      <c r="BD385" s="203"/>
      <c r="BE385" s="203"/>
      <c r="BF385" s="203"/>
      <c r="BG385" s="203"/>
      <c r="BH385" s="203"/>
      <c r="BI385" s="203"/>
      <c r="BJ385" s="203"/>
      <c r="BK385" s="203"/>
      <c r="BL385" s="203"/>
      <c r="BM385" s="203"/>
      <c r="BN385" s="203"/>
      <c r="BO385" s="203"/>
      <c r="BP385" s="203"/>
      <c r="BQ385" s="203"/>
      <c r="BR385" s="203"/>
      <c r="BS385" s="203"/>
      <c r="BT385" s="203"/>
      <c r="BU385" s="203"/>
      <c r="BV385" s="203"/>
      <c r="BW385" s="203"/>
      <c r="BX385" s="203"/>
      <c r="BY385" s="203"/>
      <c r="BZ385" s="203"/>
      <c r="CA385" s="203"/>
      <c r="CB385" s="203"/>
      <c r="CC385" s="203"/>
      <c r="CD385" s="203"/>
      <c r="CE385" s="203"/>
      <c r="CF385" s="203"/>
      <c r="CG385" s="203"/>
      <c r="CH385" s="203"/>
      <c r="CI385" s="203"/>
      <c r="CJ385" s="203"/>
      <c r="CK385" s="203"/>
      <c r="CL385" s="203"/>
      <c r="CM385" s="203"/>
      <c r="CN385" s="203"/>
      <c r="CO385" s="203"/>
      <c r="CP385" s="203"/>
      <c r="CQ385" s="203"/>
      <c r="CR385" s="203"/>
      <c r="CS385" s="203"/>
      <c r="CT385" s="203"/>
      <c r="CU385" s="203"/>
      <c r="CV385" s="203"/>
      <c r="CW385" s="203"/>
      <c r="CX385" s="203"/>
    </row>
    <row r="386" spans="1:102" s="199" customFormat="1" ht="12.75">
      <c r="A386" s="201"/>
      <c r="B386" s="205"/>
      <c r="C386" s="199" t="s">
        <v>71</v>
      </c>
      <c r="D386" s="200">
        <v>167</v>
      </c>
      <c r="E386" s="200">
        <v>58</v>
      </c>
      <c r="F386" s="200">
        <v>89</v>
      </c>
      <c r="G386" s="200">
        <v>90</v>
      </c>
      <c r="H386" s="200">
        <v>80</v>
      </c>
      <c r="I386" s="200">
        <v>484</v>
      </c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  <c r="AA386" s="207"/>
      <c r="AB386" s="207"/>
      <c r="AC386" s="207"/>
      <c r="AD386" s="207"/>
      <c r="AE386" s="207"/>
      <c r="AF386" s="207"/>
      <c r="AG386" s="207"/>
      <c r="AH386" s="207"/>
      <c r="AI386" s="207"/>
      <c r="AJ386" s="207"/>
      <c r="AK386" s="207"/>
      <c r="AL386" s="207"/>
      <c r="AM386" s="207"/>
      <c r="AN386" s="207"/>
      <c r="AO386" s="207"/>
      <c r="AP386" s="207"/>
      <c r="AQ386" s="207"/>
      <c r="AR386" s="207"/>
      <c r="AS386" s="207"/>
      <c r="AT386" s="207"/>
      <c r="AU386" s="207"/>
      <c r="AV386" s="207"/>
      <c r="AW386" s="203"/>
      <c r="AX386" s="203"/>
      <c r="AY386" s="203"/>
      <c r="AZ386" s="203"/>
      <c r="BA386" s="203"/>
      <c r="BB386" s="203"/>
      <c r="BC386" s="203"/>
      <c r="BD386" s="203"/>
      <c r="BE386" s="203"/>
      <c r="BF386" s="203"/>
      <c r="BG386" s="203"/>
      <c r="BH386" s="203"/>
      <c r="BI386" s="203"/>
      <c r="BJ386" s="203"/>
      <c r="BK386" s="203"/>
      <c r="BL386" s="203"/>
      <c r="BM386" s="203"/>
      <c r="BN386" s="203"/>
      <c r="BO386" s="203"/>
      <c r="BP386" s="203"/>
      <c r="BQ386" s="203"/>
      <c r="BR386" s="203"/>
      <c r="BS386" s="203"/>
      <c r="BT386" s="203"/>
      <c r="BU386" s="203"/>
      <c r="BV386" s="203"/>
      <c r="BW386" s="203"/>
      <c r="BX386" s="203"/>
      <c r="BY386" s="203"/>
      <c r="BZ386" s="203"/>
      <c r="CA386" s="203"/>
      <c r="CB386" s="203"/>
      <c r="CC386" s="203"/>
      <c r="CD386" s="203"/>
      <c r="CE386" s="203"/>
      <c r="CF386" s="203"/>
      <c r="CG386" s="203"/>
      <c r="CH386" s="203"/>
      <c r="CI386" s="203"/>
      <c r="CJ386" s="203"/>
      <c r="CK386" s="203"/>
      <c r="CL386" s="203"/>
      <c r="CM386" s="203"/>
      <c r="CN386" s="203"/>
      <c r="CO386" s="203"/>
      <c r="CP386" s="203"/>
      <c r="CQ386" s="203"/>
      <c r="CR386" s="203"/>
      <c r="CS386" s="203"/>
      <c r="CT386" s="203"/>
      <c r="CU386" s="203"/>
      <c r="CV386" s="203"/>
      <c r="CW386" s="203"/>
      <c r="CX386" s="203"/>
    </row>
    <row r="387" spans="1:102" s="197" customFormat="1" ht="12.75">
      <c r="A387" s="201"/>
      <c r="B387" s="205"/>
      <c r="C387" s="197" t="s">
        <v>72</v>
      </c>
      <c r="D387" s="198">
        <v>4682196</v>
      </c>
      <c r="E387" s="198">
        <v>180993</v>
      </c>
      <c r="F387" s="198">
        <v>336846</v>
      </c>
      <c r="G387" s="198">
        <v>218909</v>
      </c>
      <c r="H387" s="198">
        <v>193081</v>
      </c>
      <c r="I387" s="198">
        <v>6725299</v>
      </c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/>
      <c r="AH387" s="207"/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3"/>
      <c r="AX387" s="203"/>
      <c r="AY387" s="203"/>
      <c r="AZ387" s="203"/>
      <c r="BA387" s="203"/>
      <c r="BB387" s="203"/>
      <c r="BC387" s="203"/>
      <c r="BD387" s="203"/>
      <c r="BE387" s="203"/>
      <c r="BF387" s="203"/>
      <c r="BG387" s="203"/>
      <c r="BH387" s="203"/>
      <c r="BI387" s="203"/>
      <c r="BJ387" s="203"/>
      <c r="BK387" s="203"/>
      <c r="BL387" s="203"/>
      <c r="BM387" s="203"/>
      <c r="BN387" s="203"/>
      <c r="BO387" s="203"/>
      <c r="BP387" s="203"/>
      <c r="BQ387" s="203"/>
      <c r="BR387" s="203"/>
      <c r="BS387" s="203"/>
      <c r="BT387" s="203"/>
      <c r="BU387" s="203"/>
      <c r="BV387" s="203"/>
      <c r="BW387" s="203"/>
      <c r="BX387" s="203"/>
      <c r="BY387" s="203"/>
      <c r="BZ387" s="203"/>
      <c r="CA387" s="203"/>
      <c r="CB387" s="203"/>
      <c r="CC387" s="203"/>
      <c r="CD387" s="203"/>
      <c r="CE387" s="203"/>
      <c r="CF387" s="203"/>
      <c r="CG387" s="203"/>
      <c r="CH387" s="203"/>
      <c r="CI387" s="203"/>
      <c r="CJ387" s="203"/>
      <c r="CK387" s="203"/>
      <c r="CL387" s="203"/>
      <c r="CM387" s="203"/>
      <c r="CN387" s="203"/>
      <c r="CO387" s="203"/>
      <c r="CP387" s="203"/>
      <c r="CQ387" s="203"/>
      <c r="CR387" s="203"/>
      <c r="CS387" s="203"/>
      <c r="CT387" s="203"/>
      <c r="CU387" s="203"/>
      <c r="CV387" s="203"/>
      <c r="CW387" s="203"/>
      <c r="CX387" s="203"/>
    </row>
    <row r="388" spans="1:102" s="199" customFormat="1" ht="12.75">
      <c r="A388" s="201"/>
      <c r="B388" s="205"/>
      <c r="C388" s="199" t="s">
        <v>105</v>
      </c>
      <c r="D388" s="200">
        <v>3101530</v>
      </c>
      <c r="E388" s="200">
        <v>50196</v>
      </c>
      <c r="F388" s="200">
        <v>113559</v>
      </c>
      <c r="G388" s="200">
        <v>71755</v>
      </c>
      <c r="H388" s="200">
        <v>63801</v>
      </c>
      <c r="I388" s="200">
        <v>3940236</v>
      </c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7"/>
      <c r="AT388" s="207"/>
      <c r="AU388" s="207"/>
      <c r="AV388" s="207"/>
      <c r="AW388" s="203"/>
      <c r="AX388" s="203"/>
      <c r="AY388" s="203"/>
      <c r="AZ388" s="203"/>
      <c r="BA388" s="203"/>
      <c r="BB388" s="203"/>
      <c r="BC388" s="203"/>
      <c r="BD388" s="203"/>
      <c r="BE388" s="203"/>
      <c r="BF388" s="203"/>
      <c r="BG388" s="203"/>
      <c r="BH388" s="203"/>
      <c r="BI388" s="203"/>
      <c r="BJ388" s="203"/>
      <c r="BK388" s="203"/>
      <c r="BL388" s="203"/>
      <c r="BM388" s="203"/>
      <c r="BN388" s="203"/>
      <c r="BO388" s="203"/>
      <c r="BP388" s="203"/>
      <c r="BQ388" s="203"/>
      <c r="BR388" s="203"/>
      <c r="BS388" s="203"/>
      <c r="BT388" s="203"/>
      <c r="BU388" s="203"/>
      <c r="BV388" s="203"/>
      <c r="BW388" s="203"/>
      <c r="BX388" s="203"/>
      <c r="BY388" s="203"/>
      <c r="BZ388" s="203"/>
      <c r="CA388" s="203"/>
      <c r="CB388" s="203"/>
      <c r="CC388" s="203"/>
      <c r="CD388" s="203"/>
      <c r="CE388" s="203"/>
      <c r="CF388" s="203"/>
      <c r="CG388" s="203"/>
      <c r="CH388" s="203"/>
      <c r="CI388" s="203"/>
      <c r="CJ388" s="203"/>
      <c r="CK388" s="203"/>
      <c r="CL388" s="203"/>
      <c r="CM388" s="203"/>
      <c r="CN388" s="203"/>
      <c r="CO388" s="203"/>
      <c r="CP388" s="203"/>
      <c r="CQ388" s="203"/>
      <c r="CR388" s="203"/>
      <c r="CS388" s="203"/>
      <c r="CT388" s="203"/>
      <c r="CU388" s="203"/>
      <c r="CV388" s="203"/>
      <c r="CW388" s="203"/>
      <c r="CX388" s="203"/>
    </row>
    <row r="389" spans="1:102" s="197" customFormat="1" ht="12.75">
      <c r="A389" s="201"/>
      <c r="B389" s="205"/>
      <c r="C389" s="197" t="s">
        <v>97</v>
      </c>
      <c r="D389" s="198">
        <v>1793087</v>
      </c>
      <c r="E389" s="198">
        <v>120106</v>
      </c>
      <c r="F389" s="198">
        <v>202665</v>
      </c>
      <c r="G389" s="198">
        <v>150354</v>
      </c>
      <c r="H389" s="198">
        <v>131922</v>
      </c>
      <c r="I389" s="198">
        <v>3405292</v>
      </c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07"/>
      <c r="AK389" s="207"/>
      <c r="AL389" s="207"/>
      <c r="AM389" s="207"/>
      <c r="AN389" s="207"/>
      <c r="AO389" s="207"/>
      <c r="AP389" s="207"/>
      <c r="AQ389" s="207"/>
      <c r="AR389" s="207"/>
      <c r="AS389" s="207"/>
      <c r="AT389" s="207"/>
      <c r="AU389" s="207"/>
      <c r="AV389" s="207"/>
      <c r="AW389" s="203"/>
      <c r="AX389" s="203"/>
      <c r="AY389" s="203"/>
      <c r="AZ389" s="203"/>
      <c r="BA389" s="203"/>
      <c r="BB389" s="203"/>
      <c r="BC389" s="203"/>
      <c r="BD389" s="203"/>
      <c r="BE389" s="203"/>
      <c r="BF389" s="203"/>
      <c r="BG389" s="203"/>
      <c r="BH389" s="203"/>
      <c r="BI389" s="203"/>
      <c r="BJ389" s="203"/>
      <c r="BK389" s="203"/>
      <c r="BL389" s="203"/>
      <c r="BM389" s="203"/>
      <c r="BN389" s="203"/>
      <c r="BO389" s="203"/>
      <c r="BP389" s="203"/>
      <c r="BQ389" s="203"/>
      <c r="BR389" s="203"/>
      <c r="BS389" s="203"/>
      <c r="BT389" s="203"/>
      <c r="BU389" s="203"/>
      <c r="BV389" s="203"/>
      <c r="BW389" s="203"/>
      <c r="BX389" s="203"/>
      <c r="BY389" s="203"/>
      <c r="BZ389" s="203"/>
      <c r="CA389" s="203"/>
      <c r="CB389" s="203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</row>
    <row r="390" spans="1:102" s="199" customFormat="1" ht="12.75">
      <c r="A390" s="201"/>
      <c r="B390" s="205"/>
      <c r="C390" s="199" t="s">
        <v>74</v>
      </c>
      <c r="D390" s="200">
        <v>472846</v>
      </c>
      <c r="E390" s="200">
        <v>15450</v>
      </c>
      <c r="F390" s="200">
        <v>38912</v>
      </c>
      <c r="G390" s="200">
        <v>16003</v>
      </c>
      <c r="H390" s="200">
        <v>14989</v>
      </c>
      <c r="I390" s="200">
        <v>616229</v>
      </c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3"/>
      <c r="AN390" s="203"/>
      <c r="AO390" s="203"/>
      <c r="AP390" s="203"/>
      <c r="AQ390" s="203"/>
      <c r="AR390" s="203"/>
      <c r="AS390" s="203"/>
      <c r="AT390" s="203"/>
      <c r="AU390" s="203"/>
      <c r="AV390" s="203"/>
      <c r="AW390" s="203"/>
      <c r="AX390" s="203"/>
      <c r="AY390" s="203"/>
      <c r="AZ390" s="203"/>
      <c r="BA390" s="203"/>
      <c r="BB390" s="203"/>
      <c r="BC390" s="203"/>
      <c r="BD390" s="203"/>
      <c r="BE390" s="203"/>
      <c r="BF390" s="203"/>
      <c r="BG390" s="203"/>
      <c r="BH390" s="203"/>
      <c r="BI390" s="203"/>
      <c r="BJ390" s="203"/>
      <c r="BK390" s="203"/>
      <c r="BL390" s="203"/>
      <c r="BM390" s="203"/>
      <c r="BN390" s="203"/>
      <c r="BO390" s="203"/>
      <c r="BP390" s="203"/>
      <c r="BQ390" s="203"/>
      <c r="BR390" s="203"/>
      <c r="BS390" s="203"/>
      <c r="BT390" s="203"/>
      <c r="BU390" s="203"/>
      <c r="BV390" s="203"/>
      <c r="BW390" s="203"/>
      <c r="BX390" s="203"/>
      <c r="BY390" s="203"/>
      <c r="BZ390" s="203"/>
      <c r="CA390" s="203"/>
      <c r="CB390" s="203"/>
      <c r="CC390" s="203"/>
      <c r="CD390" s="203"/>
      <c r="CE390" s="203"/>
      <c r="CF390" s="203"/>
      <c r="CG390" s="203"/>
      <c r="CH390" s="203"/>
      <c r="CI390" s="203"/>
      <c r="CJ390" s="203"/>
      <c r="CK390" s="203"/>
      <c r="CL390" s="203"/>
      <c r="CM390" s="203"/>
      <c r="CN390" s="203"/>
      <c r="CO390" s="203"/>
      <c r="CP390" s="203"/>
      <c r="CQ390" s="203"/>
      <c r="CR390" s="203"/>
      <c r="CS390" s="203"/>
      <c r="CT390" s="203"/>
      <c r="CU390" s="203"/>
      <c r="CV390" s="203"/>
      <c r="CW390" s="203"/>
      <c r="CX390" s="203"/>
    </row>
    <row r="391" spans="1:102" s="197" customFormat="1" ht="13.5" thickBot="1">
      <c r="A391" s="201"/>
      <c r="B391" s="206"/>
      <c r="C391" s="197" t="s">
        <v>75</v>
      </c>
      <c r="D391" s="198">
        <v>762562</v>
      </c>
      <c r="E391" s="198">
        <v>14292</v>
      </c>
      <c r="F391" s="198">
        <v>35752</v>
      </c>
      <c r="G391" s="198">
        <v>14567</v>
      </c>
      <c r="H391" s="198">
        <v>13551</v>
      </c>
      <c r="I391" s="198">
        <v>886318</v>
      </c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3"/>
      <c r="AN391" s="203"/>
      <c r="AO391" s="203"/>
      <c r="AP391" s="203"/>
      <c r="AQ391" s="203"/>
      <c r="AR391" s="203"/>
      <c r="AS391" s="203"/>
      <c r="AT391" s="203"/>
      <c r="AU391" s="203"/>
      <c r="AV391" s="203"/>
      <c r="AW391" s="203"/>
      <c r="AX391" s="203"/>
      <c r="AY391" s="203"/>
      <c r="AZ391" s="203"/>
      <c r="BA391" s="203"/>
      <c r="BB391" s="203"/>
      <c r="BC391" s="203"/>
      <c r="BD391" s="203"/>
      <c r="BE391" s="203"/>
      <c r="BF391" s="203"/>
      <c r="BG391" s="203"/>
      <c r="BH391" s="203"/>
      <c r="BI391" s="203"/>
      <c r="BJ391" s="203"/>
      <c r="BK391" s="203"/>
      <c r="BL391" s="203"/>
      <c r="BM391" s="203"/>
      <c r="BN391" s="203"/>
      <c r="BO391" s="203"/>
      <c r="BP391" s="203"/>
      <c r="BQ391" s="203"/>
      <c r="BR391" s="203"/>
      <c r="BS391" s="203"/>
      <c r="BT391" s="203"/>
      <c r="BU391" s="203"/>
      <c r="BV391" s="203"/>
      <c r="BW391" s="203"/>
      <c r="BX391" s="203"/>
      <c r="BY391" s="203"/>
      <c r="BZ391" s="203"/>
      <c r="CA391" s="203"/>
      <c r="CB391" s="203"/>
      <c r="CC391" s="203"/>
      <c r="CD391" s="203"/>
      <c r="CE391" s="203"/>
      <c r="CF391" s="203"/>
      <c r="CG391" s="203"/>
      <c r="CH391" s="203"/>
      <c r="CI391" s="203"/>
      <c r="CJ391" s="203"/>
      <c r="CK391" s="203"/>
      <c r="CL391" s="203"/>
      <c r="CM391" s="203"/>
      <c r="CN391" s="203"/>
      <c r="CO391" s="203"/>
      <c r="CP391" s="203"/>
      <c r="CQ391" s="203"/>
      <c r="CR391" s="203"/>
      <c r="CS391" s="203"/>
      <c r="CT391" s="203"/>
      <c r="CU391" s="203"/>
      <c r="CV391" s="203"/>
      <c r="CW391" s="203"/>
      <c r="CX391" s="203"/>
    </row>
    <row r="392" spans="1:102" ht="12.75">
      <c r="A392" s="201"/>
      <c r="B392" s="215" t="s">
        <v>125</v>
      </c>
      <c r="C392" s="195" t="s">
        <v>68</v>
      </c>
      <c r="D392" s="196">
        <v>132</v>
      </c>
      <c r="E392" s="196">
        <v>41</v>
      </c>
      <c r="F392" s="196">
        <v>57</v>
      </c>
      <c r="G392" s="196">
        <v>55</v>
      </c>
      <c r="H392" s="196">
        <v>40</v>
      </c>
      <c r="I392" s="196">
        <v>316</v>
      </c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3"/>
      <c r="AN392" s="203"/>
      <c r="AO392" s="203"/>
      <c r="AP392" s="203"/>
      <c r="AQ392" s="203"/>
      <c r="AR392" s="203"/>
      <c r="AS392" s="203"/>
      <c r="AT392" s="203"/>
      <c r="AU392" s="203"/>
      <c r="AV392" s="203"/>
      <c r="AW392" s="203"/>
      <c r="AX392" s="203"/>
      <c r="AY392" s="203"/>
      <c r="AZ392" s="203"/>
      <c r="BA392" s="203"/>
      <c r="BB392" s="203"/>
      <c r="BC392" s="203"/>
      <c r="BD392" s="203"/>
      <c r="BE392" s="203"/>
      <c r="BF392" s="203"/>
      <c r="BG392" s="203"/>
      <c r="BH392" s="203"/>
      <c r="BI392" s="203"/>
      <c r="BJ392" s="203"/>
      <c r="BK392" s="203"/>
      <c r="BL392" s="203"/>
      <c r="BM392" s="203"/>
      <c r="BN392" s="203"/>
      <c r="BO392" s="203"/>
      <c r="BP392" s="203"/>
      <c r="BQ392" s="203"/>
      <c r="BR392" s="203"/>
      <c r="BS392" s="203"/>
      <c r="BT392" s="203"/>
      <c r="BU392" s="203"/>
      <c r="BV392" s="203"/>
      <c r="BW392" s="203"/>
      <c r="BX392" s="203"/>
      <c r="BY392" s="203"/>
      <c r="BZ392" s="203"/>
      <c r="CA392" s="203"/>
      <c r="CB392" s="203"/>
      <c r="CC392" s="203"/>
      <c r="CD392" s="203"/>
      <c r="CE392" s="203"/>
      <c r="CF392" s="203"/>
      <c r="CG392" s="203"/>
      <c r="CH392" s="203"/>
      <c r="CI392" s="203"/>
      <c r="CJ392" s="203"/>
      <c r="CK392" s="203"/>
      <c r="CL392" s="203"/>
      <c r="CM392" s="203"/>
      <c r="CN392" s="203"/>
      <c r="CO392" s="203"/>
      <c r="CP392" s="203"/>
      <c r="CQ392" s="203"/>
      <c r="CR392" s="203"/>
      <c r="CS392" s="203"/>
      <c r="CT392" s="203"/>
      <c r="CU392" s="203"/>
      <c r="CV392" s="203"/>
      <c r="CW392" s="203"/>
      <c r="CX392" s="203"/>
    </row>
    <row r="393" spans="2:38" ht="12.75">
      <c r="B393" s="216"/>
      <c r="C393" s="149" t="s">
        <v>69</v>
      </c>
      <c r="D393" s="176">
        <v>10</v>
      </c>
      <c r="E393" s="176">
        <v>0</v>
      </c>
      <c r="F393" s="176">
        <v>0</v>
      </c>
      <c r="G393" s="176">
        <v>2</v>
      </c>
      <c r="H393" s="176">
        <v>0</v>
      </c>
      <c r="I393" s="176">
        <v>12</v>
      </c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8"/>
      <c r="AJ393" s="208"/>
      <c r="AK393" s="208"/>
      <c r="AL393" s="208"/>
    </row>
    <row r="394" spans="2:38" ht="12.75">
      <c r="B394" s="216"/>
      <c r="C394" s="150" t="s">
        <v>70</v>
      </c>
      <c r="D394" s="178">
        <v>37</v>
      </c>
      <c r="E394" s="178">
        <v>20</v>
      </c>
      <c r="F394" s="178">
        <v>32</v>
      </c>
      <c r="G394" s="178">
        <v>33</v>
      </c>
      <c r="H394" s="178">
        <v>40</v>
      </c>
      <c r="I394" s="178">
        <v>162</v>
      </c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</row>
    <row r="395" spans="2:38" ht="12.75">
      <c r="B395" s="216"/>
      <c r="C395" s="151" t="s">
        <v>71</v>
      </c>
      <c r="D395" s="185">
        <f aca="true" t="shared" si="37" ref="D395:I395">SUM(D392:D394)</f>
        <v>179</v>
      </c>
      <c r="E395" s="176">
        <f t="shared" si="37"/>
        <v>61</v>
      </c>
      <c r="F395" s="176">
        <f t="shared" si="37"/>
        <v>89</v>
      </c>
      <c r="G395" s="176">
        <f t="shared" si="37"/>
        <v>90</v>
      </c>
      <c r="H395" s="176">
        <f t="shared" si="37"/>
        <v>80</v>
      </c>
      <c r="I395" s="176">
        <f t="shared" si="37"/>
        <v>490</v>
      </c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</row>
    <row r="396" spans="2:38" ht="12.75">
      <c r="B396" s="216"/>
      <c r="C396" s="192" t="s">
        <v>72</v>
      </c>
      <c r="D396" s="187">
        <v>6135413</v>
      </c>
      <c r="E396" s="187">
        <v>179005</v>
      </c>
      <c r="F396" s="187">
        <v>362978</v>
      </c>
      <c r="G396" s="187">
        <v>230223</v>
      </c>
      <c r="H396" s="187">
        <v>207702</v>
      </c>
      <c r="I396" s="187">
        <v>7115321</v>
      </c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</row>
    <row r="397" spans="2:9" ht="12.75">
      <c r="B397" s="216"/>
      <c r="C397" s="149" t="s">
        <v>105</v>
      </c>
      <c r="D397" s="176">
        <v>4019241</v>
      </c>
      <c r="E397" s="176">
        <v>41386</v>
      </c>
      <c r="F397" s="176">
        <v>91227</v>
      </c>
      <c r="G397" s="176">
        <v>58325</v>
      </c>
      <c r="H397" s="176">
        <v>46821</v>
      </c>
      <c r="I397" s="190">
        <f>SUM(D397:H397)</f>
        <v>4257000</v>
      </c>
    </row>
    <row r="398" spans="2:9" ht="12.75">
      <c r="B398" s="216"/>
      <c r="C398" s="150" t="s">
        <v>97</v>
      </c>
      <c r="D398" s="187">
        <v>3402027</v>
      </c>
      <c r="E398" s="178">
        <v>128407</v>
      </c>
      <c r="F398" s="178">
        <v>234968</v>
      </c>
      <c r="G398" s="178">
        <v>179910</v>
      </c>
      <c r="H398" s="178">
        <v>154554</v>
      </c>
      <c r="I398" s="178">
        <f>SUM(D398:H398)</f>
        <v>4099866</v>
      </c>
    </row>
    <row r="399" spans="2:9" ht="12.75">
      <c r="B399" s="216"/>
      <c r="C399" s="149" t="s">
        <v>74</v>
      </c>
      <c r="D399" s="176">
        <v>530393</v>
      </c>
      <c r="E399" s="176">
        <v>15759</v>
      </c>
      <c r="F399" s="176">
        <v>39861</v>
      </c>
      <c r="G399" s="176">
        <v>15630</v>
      </c>
      <c r="H399" s="176">
        <v>15712</v>
      </c>
      <c r="I399" s="176">
        <f>SUM(D399:H399)</f>
        <v>617355</v>
      </c>
    </row>
    <row r="400" spans="2:9" ht="13.5" thickBot="1">
      <c r="B400" s="217"/>
      <c r="C400" s="133" t="s">
        <v>75</v>
      </c>
      <c r="D400" s="181">
        <v>864885</v>
      </c>
      <c r="E400" s="181">
        <v>15449</v>
      </c>
      <c r="F400" s="181">
        <v>38811</v>
      </c>
      <c r="G400" s="181">
        <v>15098</v>
      </c>
      <c r="H400" s="181">
        <v>15535</v>
      </c>
      <c r="I400" s="181">
        <f>SUM(D400:H400)</f>
        <v>949778</v>
      </c>
    </row>
    <row r="401" ht="12.75">
      <c r="B401" s="127"/>
    </row>
    <row r="402" ht="12.75">
      <c r="B402" s="127"/>
    </row>
    <row r="403" ht="12.75">
      <c r="B403" s="127"/>
    </row>
    <row r="404" ht="12.75">
      <c r="B404" s="127"/>
    </row>
    <row r="405" ht="12.75">
      <c r="B405" s="127"/>
    </row>
    <row r="406" ht="12.75">
      <c r="B406" s="127"/>
    </row>
    <row r="407" ht="12.75">
      <c r="B407" s="127"/>
    </row>
    <row r="408" ht="12.75">
      <c r="B408" s="127"/>
    </row>
    <row r="409" ht="12.75">
      <c r="B409" s="127"/>
    </row>
    <row r="410" ht="12.75">
      <c r="B410" s="127"/>
    </row>
    <row r="411" ht="12.75">
      <c r="B411" s="127"/>
    </row>
    <row r="412" ht="12.75">
      <c r="B412" s="127"/>
    </row>
    <row r="413" ht="12.75">
      <c r="B413" s="127"/>
    </row>
    <row r="414" ht="12.75">
      <c r="B414" s="127"/>
    </row>
    <row r="415" ht="12.75">
      <c r="B415" s="127"/>
    </row>
  </sheetData>
  <sheetProtection/>
  <mergeCells count="44">
    <mergeCell ref="B248:B256"/>
    <mergeCell ref="B374:B382"/>
    <mergeCell ref="B365:B373"/>
    <mergeCell ref="B356:B364"/>
    <mergeCell ref="B347:B355"/>
    <mergeCell ref="B329:B337"/>
    <mergeCell ref="B338:B346"/>
    <mergeCell ref="B293:B301"/>
    <mergeCell ref="B302:B310"/>
    <mergeCell ref="B275:B283"/>
    <mergeCell ref="B266:B274"/>
    <mergeCell ref="B392:B400"/>
    <mergeCell ref="B257:B265"/>
    <mergeCell ref="B284:B292"/>
    <mergeCell ref="B16:B25"/>
    <mergeCell ref="B239:B247"/>
    <mergeCell ref="B106:B115"/>
    <mergeCell ref="B212:B220"/>
    <mergeCell ref="B96:B105"/>
    <mergeCell ref="B86:B95"/>
    <mergeCell ref="B185:B193"/>
    <mergeCell ref="B203:B211"/>
    <mergeCell ref="B194:B202"/>
    <mergeCell ref="B221:B229"/>
    <mergeCell ref="B6:B15"/>
    <mergeCell ref="B76:B85"/>
    <mergeCell ref="B66:B75"/>
    <mergeCell ref="B56:B65"/>
    <mergeCell ref="B46:B55"/>
    <mergeCell ref="B156:B165"/>
    <mergeCell ref="B36:B45"/>
    <mergeCell ref="B116:B125"/>
    <mergeCell ref="B136:B145"/>
    <mergeCell ref="B26:B35"/>
    <mergeCell ref="B383:B391"/>
    <mergeCell ref="J381:AV389"/>
    <mergeCell ref="J390:AL396"/>
    <mergeCell ref="B230:B238"/>
    <mergeCell ref="B126:B135"/>
    <mergeCell ref="B146:B155"/>
    <mergeCell ref="B176:B184"/>
    <mergeCell ref="B166:B175"/>
    <mergeCell ref="B311:B319"/>
    <mergeCell ref="B320:B328"/>
  </mergeCells>
  <printOptions/>
  <pageMargins left="0.7" right="0.7" top="0.75" bottom="0.75" header="0.3" footer="0.3"/>
  <pageSetup horizontalDpi="600" verticalDpi="600" orientation="portrait" scale="10" r:id="rId3"/>
  <headerFooter>
    <oddHeader>&amp;C 
</oddHeader>
    <oddFooter>&amp;C 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31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218" t="s">
        <v>51</v>
      </c>
      <c r="C3" s="220">
        <v>42369</v>
      </c>
      <c r="D3" s="220"/>
      <c r="E3" s="220"/>
      <c r="F3" s="221">
        <v>42735</v>
      </c>
      <c r="G3" s="220"/>
      <c r="H3" s="222"/>
      <c r="J3" s="223" t="s">
        <v>61</v>
      </c>
      <c r="K3" s="221">
        <v>42369</v>
      </c>
      <c r="L3" s="222"/>
      <c r="M3" s="221">
        <v>42735</v>
      </c>
      <c r="N3" s="222"/>
    </row>
    <row r="4" spans="2:14" ht="16.5" customHeight="1" thickBot="1">
      <c r="B4" s="219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224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2.7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18" t="s">
        <v>58</v>
      </c>
      <c r="C10" s="220">
        <v>42369</v>
      </c>
      <c r="D10" s="220"/>
      <c r="E10" s="220"/>
      <c r="F10" s="221">
        <v>42735</v>
      </c>
      <c r="G10" s="220"/>
      <c r="H10" s="22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19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2.7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2023-08-16T13:24:36Z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